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EKO\Desktop\"/>
    </mc:Choice>
  </mc:AlternateContent>
  <bookViews>
    <workbookView xWindow="0" yWindow="0" windowWidth="28800" windowHeight="12336" tabRatio="909"/>
  </bookViews>
  <sheets>
    <sheet name="INJEC ET PONCT JUIN 2018 A ... " sheetId="2" r:id="rId1"/>
  </sheets>
  <definedNames>
    <definedName name="_______________________TAB1">#REF!</definedName>
    <definedName name="______________________TAB1">#REF!</definedName>
    <definedName name="_____________________TAB1">#REF!</definedName>
    <definedName name="____________________TAB1">#REF!</definedName>
    <definedName name="___________________TAB1">#REF!</definedName>
    <definedName name="__________________TAB1">#REF!</definedName>
    <definedName name="_________________TAB1">#REF!</definedName>
    <definedName name="________________TAB1">#REF!</definedName>
    <definedName name="_______________TAB1">#REF!</definedName>
    <definedName name="______________TAB1">#REF!</definedName>
    <definedName name="_____________TAB1">#REF!</definedName>
    <definedName name="____________TAB1">#REF!</definedName>
    <definedName name="___________TAB1">#REF!</definedName>
    <definedName name="__________TAB1">#REF!</definedName>
    <definedName name="_________TAB1">#REF!</definedName>
    <definedName name="________TAB1">#REF!</definedName>
    <definedName name="_______TAB1">#REF!</definedName>
    <definedName name="______TAB1">#REF!</definedName>
    <definedName name="_____TAB1">#REF!</definedName>
    <definedName name="____TAB1">#REF!</definedName>
    <definedName name="___TAB1">#REF!</definedName>
    <definedName name="__TAB1">#REF!</definedName>
    <definedName name="_TAB1">#REF!</definedName>
    <definedName name="¨PP">#REF!</definedName>
    <definedName name="a">#REF!</definedName>
    <definedName name="aaa">#REF!</definedName>
    <definedName name="aaaa">#REF!</definedName>
    <definedName name="AAAAAAAAAAAAA">#REF!</definedName>
    <definedName name="aaaaaaaaaaaaaaa">#REF!</definedName>
    <definedName name="AAAAAAAAAAAAAAAAA">#REF!</definedName>
    <definedName name="AAAAAAAAAAAAAAAAAAA">#REF!</definedName>
    <definedName name="AAAAAAAAAAAAAAAAAAAAA">#REF!</definedName>
    <definedName name="AAZ">#REF!</definedName>
    <definedName name="ad">#REF!</definedName>
    <definedName name="AEAZ">#REF!</definedName>
    <definedName name="aef">#REF!</definedName>
    <definedName name="am">#REF!</definedName>
    <definedName name="aq">#REF!</definedName>
    <definedName name="b">#REF!</definedName>
    <definedName name="_xlnm.Database">#REF!</definedName>
    <definedName name="BBBB">#REF!</definedName>
    <definedName name="BBBBBBBBBB">#REF!</definedName>
    <definedName name="bvc">#REF!</definedName>
    <definedName name="cccc">#REF!</definedName>
    <definedName name="CCCCCCC">#REF!</definedName>
    <definedName name="conso">#REF!</definedName>
    <definedName name="CRFCRCRVR">#REF!</definedName>
    <definedName name="D">#REF!</definedName>
    <definedName name="DA">#REF!</definedName>
    <definedName name="DAZ">#REF!</definedName>
    <definedName name="dd">#REF!</definedName>
    <definedName name="DDDD">#REF!</definedName>
    <definedName name="DDDDDDD">#REF!</definedName>
    <definedName name="DDDDDDDDDD">#REF!</definedName>
    <definedName name="ddses">#REF!</definedName>
    <definedName name="dfdfrs">#REF!</definedName>
    <definedName name="dfsdv">#REF!</definedName>
    <definedName name="dvdvdvs">#REF!</definedName>
    <definedName name="dvqf">#REF!</definedName>
    <definedName name="dvvdfvd">#REF!</definedName>
    <definedName name="dvvvd">#REF!</definedName>
    <definedName name="dvvxvs">#REF!</definedName>
    <definedName name="dvxvdv">#REF!</definedName>
    <definedName name="E">#REF!</definedName>
    <definedName name="EE">#REF!</definedName>
    <definedName name="EED">#REF!</definedName>
    <definedName name="ER">#REF!</definedName>
    <definedName name="ET">#REF!</definedName>
    <definedName name="Excel_BuiltIn_Database">#REF!</definedName>
    <definedName name="Excel_BuiltIn_Database_1">#REF!</definedName>
    <definedName name="f">#REF!</definedName>
    <definedName name="fdezas">#REF!</definedName>
    <definedName name="fdsbd">#REF!</definedName>
    <definedName name="FF">#REF!</definedName>
    <definedName name="fqfsd">#REF!</definedName>
    <definedName name="fr">#REF!</definedName>
    <definedName name="FYU">#REF!</definedName>
    <definedName name="gg">#REF!</definedName>
    <definedName name="GGGG">#REF!</definedName>
    <definedName name="GGGGG">#REF!</definedName>
    <definedName name="GJ">#REF!</definedName>
    <definedName name="hgtf">#REF!</definedName>
    <definedName name="ib">#REF!</definedName>
    <definedName name="II">#REF!</definedName>
    <definedName name="io">#REF!</definedName>
    <definedName name="jn">#REF!</definedName>
    <definedName name="JYH">#REF!</definedName>
    <definedName name="KKKKKKKKKK">#REF!</definedName>
    <definedName name="klm">#REF!</definedName>
    <definedName name="LLKA">#REF!</definedName>
    <definedName name="lllll">#REF!</definedName>
    <definedName name="lm">#REF!</definedName>
    <definedName name="m">#REF!</definedName>
    <definedName name="mlk">#REF!</definedName>
    <definedName name="mlok">#REF!</definedName>
    <definedName name="mm">#REF!</definedName>
    <definedName name="mmm">#REF!</definedName>
    <definedName name="mmmm">#REF!</definedName>
    <definedName name="mpo">#REF!</definedName>
    <definedName name="nk">#REF!</definedName>
    <definedName name="NKJGLKHNXEZRURCM">#REF!</definedName>
    <definedName name="nkl">#REF!</definedName>
    <definedName name="nnnn">#REF!</definedName>
    <definedName name="oplm">#REF!</definedName>
    <definedName name="OPO">#REF!</definedName>
    <definedName name="p">#REF!</definedName>
    <definedName name="pl">#REF!</definedName>
    <definedName name="pm">#REF!</definedName>
    <definedName name="po">#REF!</definedName>
    <definedName name="pol">#REF!</definedName>
    <definedName name="pp">#REF!</definedName>
    <definedName name="ppp">#REF!</definedName>
    <definedName name="pppp">#REF!</definedName>
    <definedName name="ppppp">#REF!</definedName>
    <definedName name="pppppp">#REF!</definedName>
    <definedName name="q">#REF!</definedName>
    <definedName name="qcssqf">#REF!</definedName>
    <definedName name="QSQ">#REF!</definedName>
    <definedName name="Résumé">#REF!</definedName>
    <definedName name="RRR">#REF!</definedName>
    <definedName name="S">#REF!</definedName>
    <definedName name="sd">#REF!</definedName>
    <definedName name="sfqsfqs">#REF!</definedName>
    <definedName name="sqf">#REF!</definedName>
    <definedName name="SS">#REF!</definedName>
    <definedName name="ssdgv">#REF!</definedName>
    <definedName name="ssqd">#REF!</definedName>
    <definedName name="SSSS">#REF!</definedName>
    <definedName name="T">#REF!</definedName>
    <definedName name="TAB">#REF!</definedName>
    <definedName name="TABFFFFFF">#REF!</definedName>
    <definedName name="TABGGGGG">#REF!</definedName>
    <definedName name="TABIVc">#REF!</definedName>
    <definedName name="tabl">#REF!</definedName>
    <definedName name="TABLEAUXIII">#REF!</definedName>
    <definedName name="TABLEAUXIIIa">#REF!</definedName>
    <definedName name="TABLEAUXIV">#REF!</definedName>
    <definedName name="TABLEAUXIVa">#REF!</definedName>
    <definedName name="TABLEAUXIVa_1">#REF!</definedName>
    <definedName name="TABLEAUXIVa1">#REF!</definedName>
    <definedName name="TABLEAUXVI">#REF!</definedName>
    <definedName name="tableauXVIIa">#REF!</definedName>
    <definedName name="TE">#REF!</definedName>
    <definedName name="UI">#REF!</definedName>
    <definedName name="UU">#REF!</definedName>
    <definedName name="xcvb">#REF!</definedName>
    <definedName name="xcvr">#REF!</definedName>
    <definedName name="Y">#REF!</definedName>
    <definedName name="YYJ">#REF!</definedName>
    <definedName name="Z">#REF!</definedName>
    <definedName name="ZA">#REF!</definedName>
    <definedName name="ZE">#REF!</definedName>
    <definedName name="ZEZE">#REF!</definedName>
    <definedName name="_xlnm.Print_Area" localSheetId="0">'INJEC ET PONCT JUIN 2018 A ... '!$CY$3:$DI$19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8" i="2" l="1"/>
  <c r="BO29" i="2"/>
  <c r="BO30" i="2"/>
  <c r="BO31" i="2"/>
  <c r="BO32" i="2"/>
  <c r="AX32" i="2"/>
  <c r="P24" i="2"/>
  <c r="P25" i="2"/>
  <c r="P26" i="2"/>
  <c r="P27" i="2"/>
  <c r="P28" i="2"/>
  <c r="P29" i="2"/>
  <c r="DN29" i="2" s="1"/>
  <c r="P30" i="2"/>
  <c r="P31" i="2"/>
  <c r="P32" i="2"/>
  <c r="CZ24" i="2"/>
  <c r="CZ25" i="2"/>
  <c r="CZ26" i="2"/>
  <c r="CZ27" i="2"/>
  <c r="CZ28" i="2"/>
  <c r="CZ29" i="2"/>
  <c r="CZ30" i="2"/>
  <c r="CZ31" i="2"/>
  <c r="CZ32" i="2"/>
  <c r="CY25" i="2"/>
  <c r="DA25" i="2"/>
  <c r="DB25" i="2"/>
  <c r="DC25" i="2"/>
  <c r="DD25" i="2"/>
  <c r="DE25" i="2"/>
  <c r="DF25" i="2"/>
  <c r="DG25" i="2"/>
  <c r="DH25" i="2"/>
  <c r="DJ25" i="2"/>
  <c r="DK25" i="2"/>
  <c r="DL25" i="2"/>
  <c r="DM25" i="2"/>
  <c r="CY26" i="2"/>
  <c r="DA26" i="2"/>
  <c r="DB26" i="2"/>
  <c r="DC26" i="2"/>
  <c r="DD26" i="2"/>
  <c r="DE26" i="2"/>
  <c r="DF26" i="2"/>
  <c r="DG26" i="2"/>
  <c r="DH26" i="2"/>
  <c r="DJ26" i="2"/>
  <c r="DK26" i="2"/>
  <c r="DL26" i="2"/>
  <c r="DM26" i="2"/>
  <c r="CY27" i="2"/>
  <c r="DA27" i="2"/>
  <c r="DB27" i="2"/>
  <c r="DC27" i="2"/>
  <c r="DD27" i="2"/>
  <c r="DE27" i="2"/>
  <c r="DF27" i="2"/>
  <c r="DG27" i="2"/>
  <c r="DH27" i="2"/>
  <c r="DJ27" i="2"/>
  <c r="DK27" i="2"/>
  <c r="DL27" i="2"/>
  <c r="DM27" i="2"/>
  <c r="CY28" i="2"/>
  <c r="DA28" i="2"/>
  <c r="DB28" i="2"/>
  <c r="DC28" i="2"/>
  <c r="DD28" i="2"/>
  <c r="DE28" i="2"/>
  <c r="DF28" i="2"/>
  <c r="DG28" i="2"/>
  <c r="DH28" i="2"/>
  <c r="DJ28" i="2"/>
  <c r="DK28" i="2"/>
  <c r="DL28" i="2"/>
  <c r="DM28" i="2"/>
  <c r="CY29" i="2"/>
  <c r="DA29" i="2"/>
  <c r="DB29" i="2"/>
  <c r="DC29" i="2"/>
  <c r="DD29" i="2"/>
  <c r="DE29" i="2"/>
  <c r="DF29" i="2"/>
  <c r="DG29" i="2"/>
  <c r="DH29" i="2"/>
  <c r="DJ29" i="2"/>
  <c r="DK29" i="2"/>
  <c r="DL29" i="2"/>
  <c r="DM29" i="2"/>
  <c r="CY30" i="2"/>
  <c r="DA30" i="2"/>
  <c r="DB30" i="2"/>
  <c r="DC30" i="2"/>
  <c r="DD30" i="2"/>
  <c r="DE30" i="2"/>
  <c r="DF30" i="2"/>
  <c r="DG30" i="2"/>
  <c r="DH30" i="2"/>
  <c r="DJ30" i="2"/>
  <c r="DK30" i="2"/>
  <c r="DL30" i="2"/>
  <c r="DM30" i="2"/>
  <c r="CY31" i="2"/>
  <c r="DA31" i="2"/>
  <c r="DB31" i="2"/>
  <c r="DC31" i="2"/>
  <c r="DD31" i="2"/>
  <c r="DE31" i="2"/>
  <c r="DF31" i="2"/>
  <c r="DG31" i="2"/>
  <c r="DH31" i="2"/>
  <c r="DJ31" i="2"/>
  <c r="DK31" i="2"/>
  <c r="DL31" i="2"/>
  <c r="DM31" i="2"/>
  <c r="CY32" i="2"/>
  <c r="DA32" i="2"/>
  <c r="DB32" i="2"/>
  <c r="DC32" i="2"/>
  <c r="DD32" i="2"/>
  <c r="DE32" i="2"/>
  <c r="DF32" i="2"/>
  <c r="DG32" i="2"/>
  <c r="DH32" i="2"/>
  <c r="DJ32" i="2"/>
  <c r="DK32" i="2"/>
  <c r="DL32" i="2"/>
  <c r="DM32" i="2"/>
  <c r="DJ7" i="2"/>
  <c r="DJ8" i="2"/>
  <c r="DJ9" i="2"/>
  <c r="DJ10" i="2"/>
  <c r="DJ11" i="2"/>
  <c r="DJ12" i="2"/>
  <c r="DJ13" i="2"/>
  <c r="DJ14" i="2"/>
  <c r="DJ15" i="2"/>
  <c r="DJ16" i="2"/>
  <c r="DJ17" i="2"/>
  <c r="DJ18" i="2"/>
  <c r="DJ19" i="2"/>
  <c r="DJ20" i="2"/>
  <c r="DJ21" i="2"/>
  <c r="DJ22" i="2"/>
  <c r="DJ23" i="2"/>
  <c r="DJ24" i="2"/>
  <c r="DJ6" i="2"/>
  <c r="CW32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6" i="2"/>
  <c r="AX26" i="2"/>
  <c r="AX27" i="2"/>
  <c r="AX28" i="2"/>
  <c r="AX29" i="2"/>
  <c r="AX30" i="2"/>
  <c r="AX31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G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6" i="2"/>
  <c r="DN32" i="2" l="1"/>
  <c r="DN25" i="2"/>
  <c r="DN28" i="2"/>
  <c r="DN31" i="2"/>
  <c r="DN27" i="2"/>
  <c r="DN30" i="2"/>
  <c r="DN26" i="2"/>
  <c r="DI29" i="2"/>
  <c r="DI30" i="2"/>
  <c r="DI31" i="2"/>
  <c r="DI26" i="2"/>
  <c r="DI25" i="2"/>
  <c r="DI27" i="2"/>
  <c r="DI32" i="2"/>
  <c r="DI28" i="2"/>
  <c r="CY24" i="2" l="1"/>
  <c r="DA24" i="2"/>
  <c r="DB24" i="2"/>
  <c r="DC24" i="2"/>
  <c r="DD24" i="2"/>
  <c r="DE24" i="2"/>
  <c r="DF24" i="2"/>
  <c r="DG24" i="2"/>
  <c r="DH24" i="2"/>
  <c r="DK24" i="2"/>
  <c r="DL24" i="2"/>
  <c r="DM24" i="2"/>
  <c r="DN24" i="2"/>
  <c r="CY23" i="2"/>
  <c r="DI24" i="2" l="1"/>
  <c r="CZ23" i="2" l="1"/>
  <c r="DA23" i="2"/>
  <c r="DB23" i="2"/>
  <c r="DC23" i="2"/>
  <c r="DD23" i="2"/>
  <c r="DE23" i="2"/>
  <c r="DF23" i="2"/>
  <c r="DG23" i="2"/>
  <c r="DH23" i="2"/>
  <c r="DK23" i="2"/>
  <c r="DL23" i="2"/>
  <c r="DM23" i="2"/>
  <c r="DN23" i="2"/>
  <c r="BJ23" i="2"/>
  <c r="AI22" i="2"/>
  <c r="R23" i="2"/>
  <c r="AI23" i="2" s="1"/>
  <c r="A23" i="2"/>
  <c r="DI23" i="2" l="1"/>
  <c r="CZ22" i="2" l="1"/>
  <c r="DA22" i="2"/>
  <c r="DB22" i="2"/>
  <c r="DC22" i="2"/>
  <c r="DD22" i="2"/>
  <c r="DE22" i="2"/>
  <c r="DF22" i="2"/>
  <c r="DG22" i="2"/>
  <c r="DH22" i="2"/>
  <c r="DK22" i="2"/>
  <c r="DL22" i="2"/>
  <c r="DM22" i="2"/>
  <c r="DN22" i="2"/>
  <c r="BJ22" i="2"/>
  <c r="DI22" i="2" l="1"/>
  <c r="CZ21" i="2"/>
  <c r="DA21" i="2"/>
  <c r="DB21" i="2"/>
  <c r="DC21" i="2"/>
  <c r="DD21" i="2"/>
  <c r="DE21" i="2"/>
  <c r="DF21" i="2"/>
  <c r="DG21" i="2"/>
  <c r="DH21" i="2"/>
  <c r="DK21" i="2"/>
  <c r="DL21" i="2"/>
  <c r="DM21" i="2"/>
  <c r="CF21" i="2"/>
  <c r="BJ21" i="2"/>
  <c r="AI21" i="2"/>
  <c r="AZ21" i="2" s="1"/>
  <c r="R21" i="2"/>
  <c r="AG21" i="2"/>
  <c r="DN21" i="2"/>
  <c r="AZ22" i="2" l="1"/>
  <c r="BQ21" i="2"/>
  <c r="CH21" i="2" s="1"/>
  <c r="CY21" i="2" s="1"/>
  <c r="DI21" i="2"/>
  <c r="BQ22" i="2" l="1"/>
  <c r="CH22" i="2" s="1"/>
  <c r="CY22" i="2" s="1"/>
  <c r="AZ23" i="2"/>
  <c r="BQ23" i="2" s="1"/>
  <c r="CZ20" i="2" l="1"/>
  <c r="DA20" i="2"/>
  <c r="DB20" i="2"/>
  <c r="DC20" i="2"/>
  <c r="DD20" i="2"/>
  <c r="DE20" i="2"/>
  <c r="DF20" i="2"/>
  <c r="DG20" i="2"/>
  <c r="DH20" i="2"/>
  <c r="DK20" i="2"/>
  <c r="DL20" i="2"/>
  <c r="DM20" i="2"/>
  <c r="CF20" i="2"/>
  <c r="BJ20" i="2"/>
  <c r="AG20" i="2"/>
  <c r="DN20" i="2" s="1"/>
  <c r="DI20" i="2" l="1"/>
  <c r="R7" i="2"/>
  <c r="AI7" i="2" s="1"/>
  <c r="AZ7" i="2" s="1"/>
  <c r="BQ7" i="2" s="1"/>
  <c r="CH7" i="2" s="1"/>
  <c r="CY7" i="2" s="1"/>
  <c r="R8" i="2"/>
  <c r="AI8" i="2" s="1"/>
  <c r="AZ8" i="2" s="1"/>
  <c r="BQ8" i="2" s="1"/>
  <c r="CH8" i="2" s="1"/>
  <c r="CY8" i="2" s="1"/>
  <c r="R9" i="2"/>
  <c r="AI9" i="2" s="1"/>
  <c r="AZ9" i="2" s="1"/>
  <c r="BQ9" i="2" s="1"/>
  <c r="CH9" i="2" s="1"/>
  <c r="CY9" i="2" s="1"/>
  <c r="R10" i="2"/>
  <c r="AI10" i="2" s="1"/>
  <c r="AZ10" i="2" s="1"/>
  <c r="BQ10" i="2" s="1"/>
  <c r="CH10" i="2" s="1"/>
  <c r="CY10" i="2" s="1"/>
  <c r="R11" i="2"/>
  <c r="AI11" i="2" s="1"/>
  <c r="AZ11" i="2" s="1"/>
  <c r="BQ11" i="2" s="1"/>
  <c r="CH11" i="2" s="1"/>
  <c r="CY11" i="2" s="1"/>
  <c r="R12" i="2"/>
  <c r="AI12" i="2" s="1"/>
  <c r="AZ12" i="2" s="1"/>
  <c r="BQ12" i="2" s="1"/>
  <c r="CH12" i="2" s="1"/>
  <c r="CY12" i="2" s="1"/>
  <c r="R13" i="2"/>
  <c r="AI13" i="2" s="1"/>
  <c r="AZ13" i="2" s="1"/>
  <c r="BQ13" i="2" s="1"/>
  <c r="CH13" i="2" s="1"/>
  <c r="CY13" i="2" s="1"/>
  <c r="R14" i="2"/>
  <c r="AI14" i="2" s="1"/>
  <c r="AZ14" i="2" s="1"/>
  <c r="BQ14" i="2" s="1"/>
  <c r="CH14" i="2" s="1"/>
  <c r="CY14" i="2" s="1"/>
  <c r="R15" i="2"/>
  <c r="AI15" i="2" s="1"/>
  <c r="AZ15" i="2" s="1"/>
  <c r="BQ15" i="2" s="1"/>
  <c r="CH15" i="2" s="1"/>
  <c r="CY15" i="2" s="1"/>
  <c r="R16" i="2"/>
  <c r="AI16" i="2" s="1"/>
  <c r="AZ16" i="2" s="1"/>
  <c r="BQ16" i="2" s="1"/>
  <c r="CH16" i="2" s="1"/>
  <c r="CY16" i="2" s="1"/>
  <c r="R17" i="2"/>
  <c r="AI17" i="2" s="1"/>
  <c r="AZ17" i="2" s="1"/>
  <c r="BQ17" i="2" s="1"/>
  <c r="CH17" i="2" s="1"/>
  <c r="CY17" i="2" s="1"/>
  <c r="R18" i="2"/>
  <c r="AI18" i="2" s="1"/>
  <c r="AZ18" i="2" s="1"/>
  <c r="BQ18" i="2" s="1"/>
  <c r="CH18" i="2" s="1"/>
  <c r="CY18" i="2" s="1"/>
  <c r="R19" i="2"/>
  <c r="AI19" i="2" s="1"/>
  <c r="AZ19" i="2" s="1"/>
  <c r="BQ19" i="2" s="1"/>
  <c r="CH19" i="2" s="1"/>
  <c r="CY19" i="2" s="1"/>
  <c r="R20" i="2"/>
  <c r="AI20" i="2" s="1"/>
  <c r="AZ20" i="2" s="1"/>
  <c r="BQ20" i="2" s="1"/>
  <c r="CH20" i="2" s="1"/>
  <c r="CY20" i="2" s="1"/>
  <c r="R6" i="2"/>
  <c r="AI6" i="2" s="1"/>
  <c r="AZ6" i="2" s="1"/>
  <c r="BQ6" i="2" s="1"/>
  <c r="CH6" i="2" s="1"/>
  <c r="CY6" i="2" s="1"/>
  <c r="DL6" i="2" l="1"/>
  <c r="DM6" i="2"/>
  <c r="DL7" i="2"/>
  <c r="DM7" i="2"/>
  <c r="DL8" i="2"/>
  <c r="DM8" i="2"/>
  <c r="DL9" i="2"/>
  <c r="DM9" i="2"/>
  <c r="DL10" i="2"/>
  <c r="DM10" i="2"/>
  <c r="DL11" i="2"/>
  <c r="DM11" i="2"/>
  <c r="DL12" i="2"/>
  <c r="DM12" i="2"/>
  <c r="DL13" i="2"/>
  <c r="DM13" i="2"/>
  <c r="DL14" i="2"/>
  <c r="DM14" i="2"/>
  <c r="DL15" i="2"/>
  <c r="DM15" i="2"/>
  <c r="DL16" i="2"/>
  <c r="DM16" i="2"/>
  <c r="DL17" i="2"/>
  <c r="DM17" i="2"/>
  <c r="DL18" i="2"/>
  <c r="DM18" i="2"/>
  <c r="DL19" i="2"/>
  <c r="DM19" i="2"/>
  <c r="DK7" i="2"/>
  <c r="DK8" i="2"/>
  <c r="DK9" i="2"/>
  <c r="DK10" i="2"/>
  <c r="DK11" i="2"/>
  <c r="DK12" i="2"/>
  <c r="DK13" i="2"/>
  <c r="DK14" i="2"/>
  <c r="DK15" i="2"/>
  <c r="DK16" i="2"/>
  <c r="DK17" i="2"/>
  <c r="DK18" i="2"/>
  <c r="DK19" i="2"/>
  <c r="DK6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DN6" i="2" s="1"/>
  <c r="AG19" i="2"/>
  <c r="AG18" i="2"/>
  <c r="AG17" i="2"/>
  <c r="AG16" i="2"/>
  <c r="AG15" i="2"/>
  <c r="DN15" i="2" s="1"/>
  <c r="AG14" i="2"/>
  <c r="AG13" i="2"/>
  <c r="AG12" i="2"/>
  <c r="DN12" i="2" s="1"/>
  <c r="AG11" i="2"/>
  <c r="DN11" i="2" s="1"/>
  <c r="AG10" i="2"/>
  <c r="AG9" i="2"/>
  <c r="AG8" i="2"/>
  <c r="AG7" i="2"/>
  <c r="DN7" i="2" s="1"/>
  <c r="DN8" i="2"/>
  <c r="DN16" i="2"/>
  <c r="DN19" i="2"/>
  <c r="DN17" i="2" l="1"/>
  <c r="DN9" i="2"/>
  <c r="DN13" i="2"/>
  <c r="DN10" i="2"/>
  <c r="DN14" i="2"/>
  <c r="DN18" i="2"/>
  <c r="DG6" i="2"/>
  <c r="DH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6" i="2"/>
  <c r="CZ7" i="2" l="1"/>
  <c r="DA7" i="2"/>
  <c r="DB7" i="2"/>
  <c r="DC7" i="2"/>
  <c r="DD7" i="2"/>
  <c r="DE7" i="2"/>
  <c r="DF7" i="2"/>
  <c r="DG7" i="2"/>
  <c r="DH7" i="2"/>
  <c r="CZ8" i="2"/>
  <c r="DA8" i="2"/>
  <c r="DB8" i="2"/>
  <c r="DC8" i="2"/>
  <c r="DD8" i="2"/>
  <c r="DE8" i="2"/>
  <c r="DF8" i="2"/>
  <c r="DG8" i="2"/>
  <c r="DH8" i="2"/>
  <c r="CZ9" i="2"/>
  <c r="DA9" i="2"/>
  <c r="DB9" i="2"/>
  <c r="DC9" i="2"/>
  <c r="DD9" i="2"/>
  <c r="DE9" i="2"/>
  <c r="DF9" i="2"/>
  <c r="DG9" i="2"/>
  <c r="DH9" i="2"/>
  <c r="CZ10" i="2"/>
  <c r="DA10" i="2"/>
  <c r="DB10" i="2"/>
  <c r="DC10" i="2"/>
  <c r="DD10" i="2"/>
  <c r="DE10" i="2"/>
  <c r="DF10" i="2"/>
  <c r="DG10" i="2"/>
  <c r="DH10" i="2"/>
  <c r="CZ11" i="2"/>
  <c r="DA11" i="2"/>
  <c r="DB11" i="2"/>
  <c r="DC11" i="2"/>
  <c r="DD11" i="2"/>
  <c r="DE11" i="2"/>
  <c r="DF11" i="2"/>
  <c r="DG11" i="2"/>
  <c r="DH11" i="2"/>
  <c r="CZ12" i="2"/>
  <c r="DA12" i="2"/>
  <c r="DB12" i="2"/>
  <c r="DC12" i="2"/>
  <c r="DD12" i="2"/>
  <c r="DE12" i="2"/>
  <c r="DF12" i="2"/>
  <c r="DG12" i="2"/>
  <c r="DH12" i="2"/>
  <c r="CZ13" i="2"/>
  <c r="DA13" i="2"/>
  <c r="DB13" i="2"/>
  <c r="DC13" i="2"/>
  <c r="DD13" i="2"/>
  <c r="DE13" i="2"/>
  <c r="DF13" i="2"/>
  <c r="DG13" i="2"/>
  <c r="DH13" i="2"/>
  <c r="CZ14" i="2"/>
  <c r="DA14" i="2"/>
  <c r="DB14" i="2"/>
  <c r="DC14" i="2"/>
  <c r="DD14" i="2"/>
  <c r="DE14" i="2"/>
  <c r="DF14" i="2"/>
  <c r="DG14" i="2"/>
  <c r="DH14" i="2"/>
  <c r="CZ15" i="2"/>
  <c r="DA15" i="2"/>
  <c r="DB15" i="2"/>
  <c r="DC15" i="2"/>
  <c r="DD15" i="2"/>
  <c r="DE15" i="2"/>
  <c r="DF15" i="2"/>
  <c r="DG15" i="2"/>
  <c r="DH15" i="2"/>
  <c r="CZ16" i="2"/>
  <c r="DA16" i="2"/>
  <c r="DB16" i="2"/>
  <c r="DC16" i="2"/>
  <c r="DD16" i="2"/>
  <c r="DE16" i="2"/>
  <c r="DF16" i="2"/>
  <c r="DG16" i="2"/>
  <c r="DH16" i="2"/>
  <c r="CZ17" i="2"/>
  <c r="DA17" i="2"/>
  <c r="DB17" i="2"/>
  <c r="DC17" i="2"/>
  <c r="DD17" i="2"/>
  <c r="DE17" i="2"/>
  <c r="DF17" i="2"/>
  <c r="DG17" i="2"/>
  <c r="DH17" i="2"/>
  <c r="CZ18" i="2"/>
  <c r="DA18" i="2"/>
  <c r="DB18" i="2"/>
  <c r="DC18" i="2"/>
  <c r="DD18" i="2"/>
  <c r="DE18" i="2"/>
  <c r="DF18" i="2"/>
  <c r="DG18" i="2"/>
  <c r="DH18" i="2"/>
  <c r="CZ19" i="2"/>
  <c r="DA19" i="2"/>
  <c r="DB19" i="2"/>
  <c r="DC19" i="2"/>
  <c r="DD19" i="2"/>
  <c r="DE19" i="2"/>
  <c r="DF19" i="2"/>
  <c r="DG19" i="2"/>
  <c r="DH19" i="2"/>
  <c r="DA6" i="2"/>
  <c r="DB6" i="2"/>
  <c r="DC6" i="2"/>
  <c r="DD6" i="2"/>
  <c r="DE6" i="2"/>
  <c r="DF6" i="2"/>
  <c r="CZ6" i="2"/>
  <c r="DI7" i="2" l="1"/>
  <c r="DI15" i="2"/>
  <c r="DI11" i="2"/>
  <c r="DI14" i="2"/>
  <c r="DI10" i="2"/>
  <c r="DI17" i="2"/>
  <c r="DI16" i="2"/>
  <c r="DI13" i="2"/>
  <c r="DI12" i="2"/>
  <c r="DI9" i="2"/>
  <c r="DI8" i="2"/>
  <c r="DI6" i="2"/>
  <c r="DI19" i="2"/>
  <c r="DI18" i="2"/>
</calcChain>
</file>

<file path=xl/sharedStrings.xml><?xml version="1.0" encoding="utf-8"?>
<sst xmlns="http://schemas.openxmlformats.org/spreadsheetml/2006/main" count="135" uniqueCount="25">
  <si>
    <t>Mois</t>
  </si>
  <si>
    <t>Encours moyens</t>
  </si>
  <si>
    <t>Opération principale d'injection de liquidité</t>
  </si>
  <si>
    <t>Facilité de prêt marginal</t>
  </si>
  <si>
    <t>Réglage fin</t>
  </si>
  <si>
    <t>Avance intrajournalière</t>
  </si>
  <si>
    <t>Avances au taux de pénalité</t>
  </si>
  <si>
    <t>Opération à maturité longue</t>
  </si>
  <si>
    <t>Opération structurelle</t>
  </si>
  <si>
    <t>Apport liquidité d'urgence</t>
  </si>
  <si>
    <t>Guichet spécial</t>
  </si>
  <si>
    <t xml:space="preserve">Total </t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</si>
  <si>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Cameroun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</si>
  <si>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Centrafrique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</si>
  <si>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Congo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</si>
  <si>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Gabon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</si>
  <si>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Guinée Equatoriale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</si>
  <si>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Tchad</t>
    </r>
  </si>
  <si>
    <r>
      <rPr>
        <sz val="12"/>
        <color theme="1"/>
        <rFont val="Calibri"/>
        <family val="2"/>
        <scheme val="minor"/>
      </rPr>
      <t>Pays</t>
    </r>
    <r>
      <rPr>
        <b/>
        <sz val="12"/>
        <color theme="1"/>
        <rFont val="Calibri"/>
        <family val="2"/>
        <scheme val="minor"/>
      </rPr>
      <t xml:space="preserve"> : CEMAC</t>
    </r>
  </si>
  <si>
    <t>Ponctions de liquidité</t>
  </si>
  <si>
    <t>Facilités de dépôt</t>
  </si>
  <si>
    <t>Injections de liquidité</t>
  </si>
  <si>
    <t>Nouveau système</t>
  </si>
  <si>
    <t>EVOLUTION DES VOLUMES MOYENS DES INTERVENTIONS DE LA BEAC SUR LE MARCHE MONETAIRE (EN MILLIONS)</t>
  </si>
  <si>
    <t>Opération principale de reprise de liquidité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</si>
</sst>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C_F_A_-;\-* #,##0.00\ _F_C_F_A_-;_-* &quot;-&quot;??\ _F_C_F_A_-;_-@_-"/>
    <numFmt numFmtId="164" formatCode="_-* #,##0.00\ _€_-;\-* #,##0.00\ _€_-;_-* &quot;-&quot;??\ _€_-;_-@_-"/>
    <numFmt numFmtId="165" formatCode="mmmm\-yyyy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Times New Roman"/>
      <family val="1"/>
    </font>
    <font>
      <b/>
      <sz val="1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/>
    </xf>
    <xf numFmtId="166" fontId="5" fillId="0" borderId="8" xfId="1" applyNumberFormat="1" applyFont="1" applyBorder="1" applyAlignment="1">
      <alignment horizontal="left"/>
    </xf>
    <xf numFmtId="166" fontId="5" fillId="0" borderId="8" xfId="1" applyNumberFormat="1" applyFont="1" applyBorder="1"/>
    <xf numFmtId="165" fontId="5" fillId="0" borderId="9" xfId="0" applyNumberFormat="1" applyFont="1" applyBorder="1" applyAlignment="1">
      <alignment horizontal="center"/>
    </xf>
    <xf numFmtId="166" fontId="5" fillId="0" borderId="10" xfId="1" applyNumberFormat="1" applyFont="1" applyBorder="1"/>
    <xf numFmtId="165" fontId="5" fillId="0" borderId="11" xfId="0" applyNumberFormat="1" applyFont="1" applyBorder="1" applyAlignment="1">
      <alignment horizontal="center"/>
    </xf>
    <xf numFmtId="166" fontId="5" fillId="0" borderId="12" xfId="1" applyNumberFormat="1" applyFont="1" applyBorder="1"/>
    <xf numFmtId="166" fontId="4" fillId="0" borderId="13" xfId="1" applyNumberFormat="1" applyFont="1" applyBorder="1"/>
    <xf numFmtId="166" fontId="5" fillId="0" borderId="15" xfId="1" applyNumberFormat="1" applyFont="1" applyBorder="1" applyAlignment="1">
      <alignment horizontal="left"/>
    </xf>
    <xf numFmtId="166" fontId="4" fillId="0" borderId="14" xfId="1" applyNumberFormat="1" applyFont="1" applyBorder="1"/>
    <xf numFmtId="166" fontId="5" fillId="0" borderId="12" xfId="1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6" fontId="4" fillId="0" borderId="22" xfId="1" applyNumberFormat="1" applyFont="1" applyBorder="1"/>
    <xf numFmtId="0" fontId="5" fillId="4" borderId="0" xfId="0" applyFont="1" applyFill="1"/>
    <xf numFmtId="166" fontId="5" fillId="0" borderId="23" xfId="1" applyNumberFormat="1" applyFont="1" applyBorder="1"/>
    <xf numFmtId="166" fontId="5" fillId="0" borderId="24" xfId="1" applyNumberFormat="1" applyFont="1" applyBorder="1"/>
    <xf numFmtId="166" fontId="5" fillId="0" borderId="25" xfId="1" applyNumberFormat="1" applyFont="1" applyBorder="1"/>
    <xf numFmtId="166" fontId="5" fillId="0" borderId="26" xfId="1" applyNumberFormat="1" applyFont="1" applyBorder="1"/>
    <xf numFmtId="0" fontId="4" fillId="3" borderId="0" xfId="0" applyFont="1" applyFill="1"/>
    <xf numFmtId="0" fontId="7" fillId="0" borderId="0" xfId="0" applyFont="1"/>
    <xf numFmtId="0" fontId="4" fillId="2" borderId="20" xfId="0" applyFont="1" applyFill="1" applyBorder="1" applyAlignment="1">
      <alignment horizontal="center" vertical="center"/>
    </xf>
    <xf numFmtId="166" fontId="4" fillId="0" borderId="16" xfId="1" applyNumberFormat="1" applyFont="1" applyBorder="1"/>
    <xf numFmtId="166" fontId="4" fillId="0" borderId="18" xfId="1" applyNumberFormat="1" applyFont="1" applyBorder="1"/>
    <xf numFmtId="166" fontId="4" fillId="0" borderId="17" xfId="1" applyNumberFormat="1" applyFont="1" applyBorder="1"/>
    <xf numFmtId="0" fontId="4" fillId="2" borderId="8" xfId="0" applyFont="1" applyFill="1" applyBorder="1" applyAlignment="1">
      <alignment horizontal="center" vertical="center" wrapText="1"/>
    </xf>
    <xf numFmtId="166" fontId="5" fillId="0" borderId="29" xfId="1" applyNumberFormat="1" applyFont="1" applyBorder="1"/>
    <xf numFmtId="166" fontId="5" fillId="0" borderId="28" xfId="1" applyNumberFormat="1" applyFont="1" applyBorder="1"/>
    <xf numFmtId="0" fontId="4" fillId="2" borderId="2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N32"/>
  <sheetViews>
    <sheetView tabSelected="1" topLeftCell="CY1" workbookViewId="0">
      <selection activeCell="DN6" sqref="DN6:DN32"/>
    </sheetView>
  </sheetViews>
  <sheetFormatPr baseColWidth="10" defaultColWidth="11.44140625" defaultRowHeight="15.6" x14ac:dyDescent="0.3"/>
  <cols>
    <col min="1" max="1" width="21.6640625" style="2" customWidth="1"/>
    <col min="2" max="2" width="17" style="2" customWidth="1"/>
    <col min="3" max="3" width="16.44140625" style="2" customWidth="1"/>
    <col min="4" max="4" width="14.88671875" style="2" customWidth="1"/>
    <col min="5" max="5" width="16.88671875" style="2" customWidth="1"/>
    <col min="6" max="6" width="18.5546875" style="2" customWidth="1"/>
    <col min="7" max="8" width="17.5546875" style="2" customWidth="1"/>
    <col min="9" max="10" width="16.6640625" style="2" customWidth="1"/>
    <col min="11" max="12" width="16.109375" style="2" customWidth="1"/>
    <col min="13" max="14" width="15.44140625" style="2" customWidth="1"/>
    <col min="15" max="15" width="17.33203125" style="2" customWidth="1"/>
    <col min="16" max="16" width="14.5546875" style="2" customWidth="1"/>
    <col min="17" max="17" width="11.44140625" style="21"/>
    <col min="18" max="18" width="21.6640625" style="2" customWidth="1"/>
    <col min="19" max="33" width="17" style="2" customWidth="1"/>
    <col min="34" max="34" width="11.44140625" style="2"/>
    <col min="35" max="35" width="17.5546875" style="2" customWidth="1"/>
    <col min="36" max="41" width="11.44140625" style="2"/>
    <col min="42" max="42" width="13.44140625" style="2" customWidth="1"/>
    <col min="43" max="45" width="11.44140625" style="2"/>
    <col min="46" max="46" width="12.6640625" style="2" customWidth="1"/>
    <col min="47" max="48" width="11.44140625" style="2"/>
    <col min="49" max="49" width="12.109375" style="2" customWidth="1"/>
    <col min="50" max="51" width="11.44140625" style="2"/>
    <col min="52" max="52" width="17.88671875" style="2" customWidth="1"/>
    <col min="53" max="61" width="11.44140625" style="2"/>
    <col min="62" max="67" width="15.5546875" style="2" customWidth="1"/>
    <col min="68" max="68" width="11.44140625" style="2"/>
    <col min="69" max="69" width="19.33203125" style="2" customWidth="1"/>
    <col min="70" max="72" width="11.44140625" style="2"/>
    <col min="73" max="73" width="14.44140625" style="2" customWidth="1"/>
    <col min="74" max="75" width="11.44140625" style="2"/>
    <col min="76" max="76" width="12.109375" style="2" customWidth="1"/>
    <col min="77" max="82" width="11.44140625" style="2"/>
    <col min="83" max="83" width="13.44140625" style="2" customWidth="1"/>
    <col min="84" max="85" width="11.44140625" style="2"/>
    <col min="86" max="86" width="18.88671875" style="2" customWidth="1"/>
    <col min="87" max="92" width="11.44140625" style="2"/>
    <col min="93" max="93" width="12.44140625" style="2" customWidth="1"/>
    <col min="94" max="99" width="11.44140625" style="2"/>
    <col min="100" max="100" width="12.5546875" style="2" customWidth="1"/>
    <col min="101" max="102" width="11.44140625" style="2"/>
    <col min="103" max="103" width="21" style="2" customWidth="1"/>
    <col min="104" max="109" width="11.44140625" style="2"/>
    <col min="110" max="110" width="13.109375" style="2" customWidth="1"/>
    <col min="111" max="116" width="11.44140625" style="2"/>
    <col min="117" max="117" width="13.44140625" style="2" customWidth="1"/>
    <col min="118" max="16384" width="11.44140625" style="2"/>
  </cols>
  <sheetData>
    <row r="1" spans="1:118" x14ac:dyDescent="0.3">
      <c r="A1" s="26" t="s">
        <v>22</v>
      </c>
    </row>
    <row r="2" spans="1:118" ht="21" x14ac:dyDescent="0.4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7"/>
      <c r="N2" s="17"/>
      <c r="O2" s="17"/>
      <c r="P2" s="17"/>
    </row>
    <row r="3" spans="1:118" ht="16.2" thickBot="1" x14ac:dyDescent="0.35">
      <c r="A3" s="1" t="s">
        <v>12</v>
      </c>
      <c r="R3" s="1" t="s">
        <v>13</v>
      </c>
      <c r="AI3" s="1" t="s">
        <v>14</v>
      </c>
      <c r="AZ3" s="1" t="s">
        <v>15</v>
      </c>
      <c r="BQ3" s="1" t="s">
        <v>16</v>
      </c>
      <c r="CH3" s="1" t="s">
        <v>17</v>
      </c>
      <c r="CY3" s="1" t="s">
        <v>18</v>
      </c>
    </row>
    <row r="4" spans="1:118" ht="16.8" thickTop="1" thickBot="1" x14ac:dyDescent="0.35">
      <c r="A4" s="38" t="s">
        <v>0</v>
      </c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1"/>
      <c r="L4" s="28"/>
      <c r="M4" s="42" t="s">
        <v>19</v>
      </c>
      <c r="N4" s="36"/>
      <c r="O4" s="36"/>
      <c r="P4" s="37"/>
      <c r="R4" s="18" t="s">
        <v>0</v>
      </c>
      <c r="S4" s="40" t="s">
        <v>1</v>
      </c>
      <c r="T4" s="40"/>
      <c r="U4" s="40"/>
      <c r="V4" s="40"/>
      <c r="W4" s="40"/>
      <c r="X4" s="40"/>
      <c r="Y4" s="40"/>
      <c r="Z4" s="40"/>
      <c r="AA4" s="40"/>
      <c r="AB4" s="41"/>
      <c r="AC4" s="28"/>
      <c r="AD4" s="42" t="s">
        <v>19</v>
      </c>
      <c r="AE4" s="36"/>
      <c r="AF4" s="36"/>
      <c r="AG4" s="37"/>
      <c r="AI4" s="38" t="s">
        <v>0</v>
      </c>
      <c r="AJ4" s="40" t="s">
        <v>1</v>
      </c>
      <c r="AK4" s="40"/>
      <c r="AL4" s="40"/>
      <c r="AM4" s="40"/>
      <c r="AN4" s="40"/>
      <c r="AO4" s="40"/>
      <c r="AP4" s="40"/>
      <c r="AQ4" s="40"/>
      <c r="AR4" s="40"/>
      <c r="AS4" s="41"/>
      <c r="AT4" s="28"/>
      <c r="AU4" s="42" t="s">
        <v>19</v>
      </c>
      <c r="AV4" s="36"/>
      <c r="AW4" s="36"/>
      <c r="AX4" s="37"/>
      <c r="AZ4" s="18" t="s">
        <v>0</v>
      </c>
      <c r="BA4" s="35" t="s">
        <v>1</v>
      </c>
      <c r="BB4" s="36"/>
      <c r="BC4" s="36"/>
      <c r="BD4" s="36"/>
      <c r="BE4" s="36"/>
      <c r="BF4" s="36"/>
      <c r="BG4" s="36"/>
      <c r="BH4" s="36"/>
      <c r="BI4" s="36"/>
      <c r="BJ4" s="36"/>
      <c r="BK4" s="37"/>
      <c r="BL4" s="42" t="s">
        <v>19</v>
      </c>
      <c r="BM4" s="36"/>
      <c r="BN4" s="36"/>
      <c r="BO4" s="37"/>
      <c r="BQ4" s="38" t="s">
        <v>0</v>
      </c>
      <c r="BR4" s="35" t="s">
        <v>1</v>
      </c>
      <c r="BS4" s="36"/>
      <c r="BT4" s="36"/>
      <c r="BU4" s="36"/>
      <c r="BV4" s="36"/>
      <c r="BW4" s="36"/>
      <c r="BX4" s="36"/>
      <c r="BY4" s="36"/>
      <c r="BZ4" s="36"/>
      <c r="CA4" s="36"/>
      <c r="CB4" s="42" t="s">
        <v>19</v>
      </c>
      <c r="CC4" s="36"/>
      <c r="CD4" s="36"/>
      <c r="CE4" s="36"/>
      <c r="CF4" s="37"/>
      <c r="CH4" s="38" t="s">
        <v>0</v>
      </c>
      <c r="CI4" s="40" t="s">
        <v>1</v>
      </c>
      <c r="CJ4" s="40"/>
      <c r="CK4" s="40"/>
      <c r="CL4" s="40"/>
      <c r="CM4" s="40"/>
      <c r="CN4" s="40"/>
      <c r="CO4" s="40"/>
      <c r="CP4" s="40"/>
      <c r="CQ4" s="40"/>
      <c r="CR4" s="41"/>
      <c r="CS4" s="42" t="s">
        <v>19</v>
      </c>
      <c r="CT4" s="36"/>
      <c r="CU4" s="36"/>
      <c r="CV4" s="36"/>
      <c r="CW4" s="37"/>
      <c r="CY4" s="38" t="s">
        <v>0</v>
      </c>
      <c r="CZ4" s="40" t="s">
        <v>1</v>
      </c>
      <c r="DA4" s="40"/>
      <c r="DB4" s="40"/>
      <c r="DC4" s="40"/>
      <c r="DD4" s="40"/>
      <c r="DE4" s="40"/>
      <c r="DF4" s="40"/>
      <c r="DG4" s="40"/>
      <c r="DH4" s="40"/>
      <c r="DI4" s="41"/>
      <c r="DJ4" s="42" t="s">
        <v>19</v>
      </c>
      <c r="DK4" s="36"/>
      <c r="DL4" s="36"/>
      <c r="DM4" s="36"/>
      <c r="DN4" s="37"/>
    </row>
    <row r="5" spans="1:118" ht="85.5" customHeight="1" thickBot="1" x14ac:dyDescent="0.35">
      <c r="A5" s="39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5" t="s">
        <v>11</v>
      </c>
      <c r="L5" s="4" t="s">
        <v>24</v>
      </c>
      <c r="M5" s="4" t="s">
        <v>20</v>
      </c>
      <c r="N5" s="4" t="s">
        <v>4</v>
      </c>
      <c r="O5" s="4" t="s">
        <v>8</v>
      </c>
      <c r="P5" s="5" t="s">
        <v>11</v>
      </c>
      <c r="R5" s="19"/>
      <c r="S5" s="3" t="s">
        <v>2</v>
      </c>
      <c r="T5" s="4" t="s">
        <v>3</v>
      </c>
      <c r="U5" s="4" t="s">
        <v>4</v>
      </c>
      <c r="V5" s="4" t="s">
        <v>5</v>
      </c>
      <c r="W5" s="4" t="s">
        <v>6</v>
      </c>
      <c r="X5" s="4" t="s">
        <v>7</v>
      </c>
      <c r="Y5" s="4" t="s">
        <v>8</v>
      </c>
      <c r="Z5" s="4" t="s">
        <v>9</v>
      </c>
      <c r="AA5" s="4" t="s">
        <v>10</v>
      </c>
      <c r="AB5" s="5" t="s">
        <v>11</v>
      </c>
      <c r="AC5" s="4" t="s">
        <v>24</v>
      </c>
      <c r="AD5" s="4" t="s">
        <v>20</v>
      </c>
      <c r="AE5" s="4" t="s">
        <v>4</v>
      </c>
      <c r="AF5" s="4" t="s">
        <v>8</v>
      </c>
      <c r="AG5" s="5" t="s">
        <v>11</v>
      </c>
      <c r="AI5" s="39"/>
      <c r="AJ5" s="3" t="s">
        <v>2</v>
      </c>
      <c r="AK5" s="4" t="s">
        <v>3</v>
      </c>
      <c r="AL5" s="4" t="s">
        <v>4</v>
      </c>
      <c r="AM5" s="4" t="s">
        <v>5</v>
      </c>
      <c r="AN5" s="4" t="s">
        <v>6</v>
      </c>
      <c r="AO5" s="4" t="s">
        <v>7</v>
      </c>
      <c r="AP5" s="4" t="s">
        <v>8</v>
      </c>
      <c r="AQ5" s="4" t="s">
        <v>9</v>
      </c>
      <c r="AR5" s="4" t="s">
        <v>10</v>
      </c>
      <c r="AS5" s="5" t="s">
        <v>11</v>
      </c>
      <c r="AT5" s="4" t="s">
        <v>24</v>
      </c>
      <c r="AU5" s="4" t="s">
        <v>20</v>
      </c>
      <c r="AV5" s="4" t="s">
        <v>4</v>
      </c>
      <c r="AW5" s="4" t="s">
        <v>8</v>
      </c>
      <c r="AX5" s="5" t="s">
        <v>11</v>
      </c>
      <c r="AZ5" s="19"/>
      <c r="BA5" s="4" t="s">
        <v>2</v>
      </c>
      <c r="BB5" s="4" t="s">
        <v>3</v>
      </c>
      <c r="BC5" s="4" t="s">
        <v>4</v>
      </c>
      <c r="BD5" s="4" t="s">
        <v>5</v>
      </c>
      <c r="BE5" s="4" t="s">
        <v>6</v>
      </c>
      <c r="BF5" s="4" t="s">
        <v>7</v>
      </c>
      <c r="BG5" s="4" t="s">
        <v>8</v>
      </c>
      <c r="BH5" s="4" t="s">
        <v>9</v>
      </c>
      <c r="BI5" s="4" t="s">
        <v>10</v>
      </c>
      <c r="BJ5" s="5" t="s">
        <v>11</v>
      </c>
      <c r="BK5" s="4" t="s">
        <v>24</v>
      </c>
      <c r="BL5" s="4" t="s">
        <v>20</v>
      </c>
      <c r="BM5" s="4" t="s">
        <v>4</v>
      </c>
      <c r="BN5" s="4" t="s">
        <v>8</v>
      </c>
      <c r="BO5" s="5" t="s">
        <v>11</v>
      </c>
      <c r="BQ5" s="39"/>
      <c r="BR5" s="3" t="s">
        <v>2</v>
      </c>
      <c r="BS5" s="4" t="s">
        <v>3</v>
      </c>
      <c r="BT5" s="4" t="s">
        <v>4</v>
      </c>
      <c r="BU5" s="4" t="s">
        <v>5</v>
      </c>
      <c r="BV5" s="4" t="s">
        <v>6</v>
      </c>
      <c r="BW5" s="4" t="s">
        <v>7</v>
      </c>
      <c r="BX5" s="4" t="s">
        <v>8</v>
      </c>
      <c r="BY5" s="4" t="s">
        <v>9</v>
      </c>
      <c r="BZ5" s="4" t="s">
        <v>10</v>
      </c>
      <c r="CA5" s="5" t="s">
        <v>11</v>
      </c>
      <c r="CB5" s="4" t="s">
        <v>24</v>
      </c>
      <c r="CC5" s="4" t="s">
        <v>20</v>
      </c>
      <c r="CD5" s="4" t="s">
        <v>4</v>
      </c>
      <c r="CE5" s="4" t="s">
        <v>8</v>
      </c>
      <c r="CF5" s="5" t="s">
        <v>11</v>
      </c>
      <c r="CH5" s="39"/>
      <c r="CI5" s="3" t="s">
        <v>2</v>
      </c>
      <c r="CJ5" s="4" t="s">
        <v>3</v>
      </c>
      <c r="CK5" s="4" t="s">
        <v>4</v>
      </c>
      <c r="CL5" s="4" t="s">
        <v>5</v>
      </c>
      <c r="CM5" s="4" t="s">
        <v>6</v>
      </c>
      <c r="CN5" s="4" t="s">
        <v>7</v>
      </c>
      <c r="CO5" s="4" t="s">
        <v>8</v>
      </c>
      <c r="CP5" s="4" t="s">
        <v>9</v>
      </c>
      <c r="CQ5" s="4" t="s">
        <v>10</v>
      </c>
      <c r="CR5" s="5" t="s">
        <v>11</v>
      </c>
      <c r="CS5" s="4" t="s">
        <v>24</v>
      </c>
      <c r="CT5" s="4" t="s">
        <v>20</v>
      </c>
      <c r="CU5" s="4" t="s">
        <v>4</v>
      </c>
      <c r="CV5" s="4" t="s">
        <v>8</v>
      </c>
      <c r="CW5" s="5" t="s">
        <v>11</v>
      </c>
      <c r="CY5" s="39"/>
      <c r="CZ5" s="3" t="s">
        <v>2</v>
      </c>
      <c r="DA5" s="4" t="s">
        <v>3</v>
      </c>
      <c r="DB5" s="4" t="s">
        <v>4</v>
      </c>
      <c r="DC5" s="4" t="s">
        <v>5</v>
      </c>
      <c r="DD5" s="4" t="s">
        <v>6</v>
      </c>
      <c r="DE5" s="4" t="s">
        <v>7</v>
      </c>
      <c r="DF5" s="4" t="s">
        <v>8</v>
      </c>
      <c r="DG5" s="4" t="s">
        <v>9</v>
      </c>
      <c r="DH5" s="4" t="s">
        <v>10</v>
      </c>
      <c r="DI5" s="5" t="s">
        <v>11</v>
      </c>
      <c r="DJ5" s="32" t="s">
        <v>24</v>
      </c>
      <c r="DK5" s="4" t="s">
        <v>20</v>
      </c>
      <c r="DL5" s="4" t="s">
        <v>4</v>
      </c>
      <c r="DM5" s="4" t="s">
        <v>8</v>
      </c>
      <c r="DN5" s="5" t="s">
        <v>11</v>
      </c>
    </row>
    <row r="6" spans="1:118" x14ac:dyDescent="0.3">
      <c r="A6" s="6">
        <v>43252</v>
      </c>
      <c r="B6" s="7">
        <v>26496.411764705885</v>
      </c>
      <c r="C6" s="8">
        <v>594.88235294117646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15">
        <v>27091.294117647059</v>
      </c>
      <c r="L6" s="8">
        <v>0</v>
      </c>
      <c r="M6" s="8">
        <v>0</v>
      </c>
      <c r="N6" s="8">
        <v>0</v>
      </c>
      <c r="O6" s="8">
        <v>0</v>
      </c>
      <c r="P6" s="15">
        <f>SUM(L6:O6)</f>
        <v>0</v>
      </c>
      <c r="R6" s="6">
        <f>+A6</f>
        <v>43252</v>
      </c>
      <c r="S6" s="7">
        <v>43.294117647058826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433</v>
      </c>
      <c r="AB6" s="15">
        <v>476.29411764705884</v>
      </c>
      <c r="AC6" s="29"/>
      <c r="AD6" s="8">
        <v>0</v>
      </c>
      <c r="AE6" s="8">
        <v>0</v>
      </c>
      <c r="AF6" s="8">
        <v>0</v>
      </c>
      <c r="AG6" s="15">
        <f>SUM(AC6:AF6)</f>
        <v>0</v>
      </c>
      <c r="AI6" s="6">
        <f>+R6</f>
        <v>43252</v>
      </c>
      <c r="AJ6" s="7">
        <v>51407.588235294119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55650.952402647054</v>
      </c>
      <c r="AS6" s="15">
        <v>107058.54063794117</v>
      </c>
      <c r="AT6" s="29"/>
      <c r="AU6" s="8">
        <v>0</v>
      </c>
      <c r="AV6" s="8">
        <v>0</v>
      </c>
      <c r="AW6" s="8">
        <v>0</v>
      </c>
      <c r="AX6" s="15">
        <f t="shared" ref="AX6:AX24" si="0">SUM(AT6:AW6)</f>
        <v>0</v>
      </c>
      <c r="AZ6" s="6">
        <f>+AI6</f>
        <v>43252</v>
      </c>
      <c r="BA6" s="7">
        <v>19697.941176470587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15">
        <f>SUM(BA6:BI6)</f>
        <v>19697.941176470587</v>
      </c>
      <c r="BK6" s="29"/>
      <c r="BL6" s="8">
        <v>0</v>
      </c>
      <c r="BM6" s="8">
        <v>0</v>
      </c>
      <c r="BN6" s="8">
        <v>0</v>
      </c>
      <c r="BO6" s="15">
        <f>SUM(BK6:BN6)</f>
        <v>0</v>
      </c>
      <c r="BQ6" s="6">
        <f>+AZ6</f>
        <v>43252</v>
      </c>
      <c r="BR6" s="7">
        <v>147560.0588235294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0</v>
      </c>
      <c r="CA6" s="13">
        <v>147560.0588235294</v>
      </c>
      <c r="CB6" s="31">
        <v>0</v>
      </c>
      <c r="CC6" s="8">
        <v>0</v>
      </c>
      <c r="CD6" s="8">
        <v>0</v>
      </c>
      <c r="CE6" s="8">
        <v>0</v>
      </c>
      <c r="CF6" s="15">
        <f>SUM(CC6:CE6)</f>
        <v>0</v>
      </c>
      <c r="CH6" s="6">
        <f>+BQ6</f>
        <v>43252</v>
      </c>
      <c r="CI6" s="7">
        <v>38030</v>
      </c>
      <c r="CJ6" s="8">
        <v>0</v>
      </c>
      <c r="CK6" s="8">
        <v>0</v>
      </c>
      <c r="CL6" s="8">
        <v>2124.1764705882351</v>
      </c>
      <c r="CM6" s="8">
        <v>136091.29411764705</v>
      </c>
      <c r="CN6" s="8">
        <v>0</v>
      </c>
      <c r="CO6" s="8">
        <v>0</v>
      </c>
      <c r="CP6" s="8">
        <v>7205.8823529411766</v>
      </c>
      <c r="CQ6" s="8">
        <v>0</v>
      </c>
      <c r="CR6" s="15">
        <v>183451.35294117648</v>
      </c>
      <c r="CS6" s="31">
        <v>0</v>
      </c>
      <c r="CT6" s="8">
        <v>0</v>
      </c>
      <c r="CU6" s="8">
        <v>0</v>
      </c>
      <c r="CV6" s="8">
        <v>0</v>
      </c>
      <c r="CW6" s="15">
        <f>SUM(CS6:CV6)</f>
        <v>0</v>
      </c>
      <c r="CY6" s="6">
        <f>+CH6</f>
        <v>43252</v>
      </c>
      <c r="CZ6" s="14">
        <f t="shared" ref="CZ6:CZ19" si="1">+B6+BA6+S6+BR6+AJ6+CI6</f>
        <v>283235.29411764705</v>
      </c>
      <c r="DA6" s="14">
        <f t="shared" ref="DA6:DA19" si="2">+C6+BB6+T6+BS6+AK6+CJ6</f>
        <v>594.88235294117646</v>
      </c>
      <c r="DB6" s="14">
        <f t="shared" ref="DB6:DB19" si="3">+D6+BC6+U6+BT6+AL6+CK6</f>
        <v>0</v>
      </c>
      <c r="DC6" s="14">
        <f t="shared" ref="DC6:DC19" si="4">+E6+BD6+V6+BU6+AM6+CL6</f>
        <v>2124.1764705882351</v>
      </c>
      <c r="DD6" s="14">
        <f t="shared" ref="DD6:DD19" si="5">+F6+BE6+W6+BV6+AN6+CM6</f>
        <v>136091.29411764705</v>
      </c>
      <c r="DE6" s="14">
        <f t="shared" ref="DE6:DE19" si="6">+G6+BF6+X6+BW6+AO6+CN6</f>
        <v>0</v>
      </c>
      <c r="DF6" s="14">
        <f t="shared" ref="DF6:DF19" si="7">+H6+BG6+Y6+BX6+AP6+CO6</f>
        <v>0</v>
      </c>
      <c r="DG6" s="14">
        <f t="shared" ref="DG6:DG19" si="8">+I6+BH6+Z6+BY6+AQ6+CP6</f>
        <v>7205.8823529411766</v>
      </c>
      <c r="DH6" s="14">
        <f t="shared" ref="DH6:DH19" si="9">+J6+BI6+AA6+BZ6+AR6+CQ6</f>
        <v>56083.952402647054</v>
      </c>
      <c r="DI6" s="15">
        <f>SUM(CZ6:DH6)</f>
        <v>485335.48181441182</v>
      </c>
      <c r="DJ6" s="34">
        <f>+L6+BK6+AC6+CB6+AT6+CS6</f>
        <v>0</v>
      </c>
      <c r="DK6" s="22">
        <f>+M6+BL6+AD6+CC6+AU6+CT6</f>
        <v>0</v>
      </c>
      <c r="DL6" s="23">
        <f>+N6+BM6+AE6+CD6+AV6+CU6</f>
        <v>0</v>
      </c>
      <c r="DM6" s="23">
        <f>+O6+BN6+AF6+CE6+AW6+CV6</f>
        <v>0</v>
      </c>
      <c r="DN6" s="15">
        <f>+P6+BO6+AG6+CF6+AX6+CW6</f>
        <v>0</v>
      </c>
    </row>
    <row r="7" spans="1:118" x14ac:dyDescent="0.3">
      <c r="A7" s="9">
        <v>43282</v>
      </c>
      <c r="B7" s="10">
        <v>40586.483870967742</v>
      </c>
      <c r="C7" s="10">
        <v>7176.9032258064517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3">
        <v>47763.387096774197</v>
      </c>
      <c r="L7" s="10">
        <v>0</v>
      </c>
      <c r="M7" s="10">
        <v>0</v>
      </c>
      <c r="N7" s="10">
        <v>0</v>
      </c>
      <c r="O7" s="10">
        <v>0</v>
      </c>
      <c r="P7" s="13">
        <f t="shared" ref="P7:P32" si="10">SUM(L7:O7)</f>
        <v>0</v>
      </c>
      <c r="R7" s="11">
        <f t="shared" ref="R7:R20" si="11">+A7</f>
        <v>43282</v>
      </c>
      <c r="S7" s="10">
        <v>96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415</v>
      </c>
      <c r="AB7" s="13">
        <v>511</v>
      </c>
      <c r="AC7" s="30"/>
      <c r="AD7" s="10">
        <v>0</v>
      </c>
      <c r="AE7" s="10">
        <v>0</v>
      </c>
      <c r="AF7" s="10">
        <v>0</v>
      </c>
      <c r="AG7" s="20">
        <f t="shared" ref="AG7:AG19" si="12">SUM(AD7:AF7)</f>
        <v>0</v>
      </c>
      <c r="AI7" s="11">
        <f t="shared" ref="AI7:AI21" si="13">+R7</f>
        <v>43282</v>
      </c>
      <c r="AJ7" s="10">
        <v>54720.838709677417</v>
      </c>
      <c r="AK7" s="10">
        <v>1129.0322580645161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54931.624033580629</v>
      </c>
      <c r="AS7" s="13">
        <v>110781.49500132256</v>
      </c>
      <c r="AT7" s="30"/>
      <c r="AU7" s="10">
        <v>0</v>
      </c>
      <c r="AV7" s="10">
        <v>0</v>
      </c>
      <c r="AW7" s="10">
        <v>0</v>
      </c>
      <c r="AX7" s="13">
        <f t="shared" si="0"/>
        <v>0</v>
      </c>
      <c r="AZ7" s="9">
        <f t="shared" ref="AZ7:AZ21" si="14">+AI7</f>
        <v>43282</v>
      </c>
      <c r="BA7" s="10">
        <v>19322.580645161292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3">
        <f t="shared" ref="BJ7:BJ20" si="15">SUM(BA7:BI7)</f>
        <v>19322.580645161292</v>
      </c>
      <c r="BK7" s="30"/>
      <c r="BL7" s="10">
        <v>0</v>
      </c>
      <c r="BM7" s="10">
        <v>0</v>
      </c>
      <c r="BN7" s="10">
        <v>0</v>
      </c>
      <c r="BO7" s="13">
        <f t="shared" ref="BO7:BO32" si="16">SUM(BK7:BN7)</f>
        <v>0</v>
      </c>
      <c r="BQ7" s="9">
        <f t="shared" ref="BQ7:BQ22" si="17">+AZ7</f>
        <v>43282</v>
      </c>
      <c r="BR7" s="10">
        <v>130833.80645161289</v>
      </c>
      <c r="BS7" s="10">
        <v>12080.645161290322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3">
        <v>142914.45161290321</v>
      </c>
      <c r="CB7" s="31">
        <v>0</v>
      </c>
      <c r="CC7" s="10">
        <v>0</v>
      </c>
      <c r="CD7" s="10">
        <v>0</v>
      </c>
      <c r="CE7" s="10">
        <v>0</v>
      </c>
      <c r="CF7" s="13">
        <f t="shared" ref="CF7:CF19" si="18">SUM(CC7:CE7)</f>
        <v>0</v>
      </c>
      <c r="CH7" s="9">
        <f t="shared" ref="CH7:CH22" si="19">+BQ7</f>
        <v>43282</v>
      </c>
      <c r="CI7" s="10">
        <v>27343.516129032258</v>
      </c>
      <c r="CJ7" s="10">
        <v>7762.9354838709678</v>
      </c>
      <c r="CK7" s="10">
        <v>0</v>
      </c>
      <c r="CL7" s="10">
        <v>182.90322580645162</v>
      </c>
      <c r="CM7" s="10">
        <v>131050.38709677418</v>
      </c>
      <c r="CN7" s="10">
        <v>0</v>
      </c>
      <c r="CO7" s="10">
        <v>0</v>
      </c>
      <c r="CP7" s="10">
        <v>9703.2258064516136</v>
      </c>
      <c r="CQ7" s="10">
        <v>0</v>
      </c>
      <c r="CR7" s="13">
        <v>176042.96774193548</v>
      </c>
      <c r="CS7" s="31">
        <v>0</v>
      </c>
      <c r="CT7" s="10">
        <v>0</v>
      </c>
      <c r="CU7" s="10">
        <v>0</v>
      </c>
      <c r="CV7" s="10">
        <v>0</v>
      </c>
      <c r="CW7" s="13">
        <f t="shared" ref="CW7:CW32" si="20">SUM(CS7:CV7)</f>
        <v>0</v>
      </c>
      <c r="CY7" s="9">
        <f t="shared" ref="CY7:CY20" si="21">+CH7</f>
        <v>43282</v>
      </c>
      <c r="CZ7" s="16">
        <f t="shared" si="1"/>
        <v>272903.22580645164</v>
      </c>
      <c r="DA7" s="16">
        <f t="shared" si="2"/>
        <v>28149.516129032258</v>
      </c>
      <c r="DB7" s="16">
        <f t="shared" si="3"/>
        <v>0</v>
      </c>
      <c r="DC7" s="16">
        <f t="shared" si="4"/>
        <v>182.90322580645162</v>
      </c>
      <c r="DD7" s="16">
        <f t="shared" si="5"/>
        <v>131050.38709677418</v>
      </c>
      <c r="DE7" s="16">
        <f t="shared" si="6"/>
        <v>0</v>
      </c>
      <c r="DF7" s="16">
        <f t="shared" si="7"/>
        <v>0</v>
      </c>
      <c r="DG7" s="16">
        <f t="shared" si="8"/>
        <v>9703.2258064516136</v>
      </c>
      <c r="DH7" s="16">
        <f t="shared" si="9"/>
        <v>55346.624033580629</v>
      </c>
      <c r="DI7" s="13">
        <f t="shared" ref="DI7:DI19" si="22">SUM(CZ7:DH7)</f>
        <v>497335.88209809677</v>
      </c>
      <c r="DJ7" s="34">
        <f t="shared" ref="DJ7:DJ24" si="23">+L7+BK7+AC7+CB7+AT7+CS7</f>
        <v>0</v>
      </c>
      <c r="DK7" s="24">
        <f t="shared" ref="DK7:DK19" si="24">+M7+BL7+AD7+CC7+AU7+CT7</f>
        <v>0</v>
      </c>
      <c r="DL7" s="25">
        <f t="shared" ref="DL7:DL19" si="25">+N7+BM7+AE7+CD7+AV7+CU7</f>
        <v>0</v>
      </c>
      <c r="DM7" s="25">
        <f t="shared" ref="DM7:DM19" si="26">+O7+BN7+AF7+CE7+AW7+CV7</f>
        <v>0</v>
      </c>
      <c r="DN7" s="13">
        <f t="shared" ref="DN7:DN19" si="27">+P7+BO7+AG7+CF7+AX7+CW7</f>
        <v>0</v>
      </c>
    </row>
    <row r="8" spans="1:118" x14ac:dyDescent="0.3">
      <c r="A8" s="11">
        <v>43313</v>
      </c>
      <c r="B8" s="12">
        <v>35693.096774193553</v>
      </c>
      <c r="C8" s="12">
        <v>2593.8709677419356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3">
        <v>38286.967741935485</v>
      </c>
      <c r="L8" s="12">
        <v>0</v>
      </c>
      <c r="M8" s="12">
        <v>0</v>
      </c>
      <c r="N8" s="12">
        <v>0</v>
      </c>
      <c r="O8" s="12">
        <v>0</v>
      </c>
      <c r="P8" s="13">
        <f t="shared" si="10"/>
        <v>0</v>
      </c>
      <c r="R8" s="11">
        <f t="shared" si="11"/>
        <v>43313</v>
      </c>
      <c r="S8" s="12">
        <v>100.03225806451613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395</v>
      </c>
      <c r="AB8" s="13">
        <v>495.0322580645161</v>
      </c>
      <c r="AC8" s="31"/>
      <c r="AD8" s="12">
        <v>0</v>
      </c>
      <c r="AE8" s="12">
        <v>0</v>
      </c>
      <c r="AF8" s="12">
        <v>0</v>
      </c>
      <c r="AG8" s="13">
        <f t="shared" si="12"/>
        <v>0</v>
      </c>
      <c r="AI8" s="11">
        <f t="shared" si="13"/>
        <v>43313</v>
      </c>
      <c r="AJ8" s="12">
        <v>44095.709677419349</v>
      </c>
      <c r="AK8" s="12">
        <v>3997.0645161290322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54518.132540999977</v>
      </c>
      <c r="AS8" s="13">
        <v>102610.90673454836</v>
      </c>
      <c r="AT8" s="31"/>
      <c r="AU8" s="12">
        <v>0</v>
      </c>
      <c r="AV8" s="12">
        <v>0</v>
      </c>
      <c r="AW8" s="12">
        <v>0</v>
      </c>
      <c r="AX8" s="13">
        <f t="shared" si="0"/>
        <v>0</v>
      </c>
      <c r="AZ8" s="11">
        <f t="shared" si="14"/>
        <v>43313</v>
      </c>
      <c r="BA8" s="12">
        <v>25435.483870967742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3">
        <f t="shared" si="15"/>
        <v>25435.483870967742</v>
      </c>
      <c r="BK8" s="31"/>
      <c r="BL8" s="12">
        <v>0</v>
      </c>
      <c r="BM8" s="12">
        <v>0</v>
      </c>
      <c r="BN8" s="12">
        <v>0</v>
      </c>
      <c r="BO8" s="13">
        <f t="shared" si="16"/>
        <v>0</v>
      </c>
      <c r="BQ8" s="11">
        <f t="shared" si="17"/>
        <v>43313</v>
      </c>
      <c r="BR8" s="12">
        <v>117859.16129032258</v>
      </c>
      <c r="BS8" s="12">
        <v>21082.580645161292</v>
      </c>
      <c r="BT8" s="12">
        <v>0</v>
      </c>
      <c r="BU8" s="12">
        <v>0</v>
      </c>
      <c r="BV8" s="12">
        <v>677.41935483870964</v>
      </c>
      <c r="BW8" s="12">
        <v>0</v>
      </c>
      <c r="BX8" s="12">
        <v>0</v>
      </c>
      <c r="BY8" s="12">
        <v>0</v>
      </c>
      <c r="BZ8" s="12">
        <v>0</v>
      </c>
      <c r="CA8" s="13">
        <v>139619.16129032258</v>
      </c>
      <c r="CB8" s="31">
        <v>0</v>
      </c>
      <c r="CC8" s="12">
        <v>0</v>
      </c>
      <c r="CD8" s="12">
        <v>0</v>
      </c>
      <c r="CE8" s="12">
        <v>0</v>
      </c>
      <c r="CF8" s="13">
        <f t="shared" si="18"/>
        <v>0</v>
      </c>
      <c r="CH8" s="11">
        <f t="shared" si="19"/>
        <v>43313</v>
      </c>
      <c r="CI8" s="12">
        <v>43106.838709677424</v>
      </c>
      <c r="CJ8" s="12">
        <v>16430.064516129034</v>
      </c>
      <c r="CK8" s="12">
        <v>0</v>
      </c>
      <c r="CL8" s="12">
        <v>29.032258064516128</v>
      </c>
      <c r="CM8" s="12">
        <v>99705.580645161288</v>
      </c>
      <c r="CN8" s="12">
        <v>0</v>
      </c>
      <c r="CO8" s="12">
        <v>0</v>
      </c>
      <c r="CP8" s="12">
        <v>10000</v>
      </c>
      <c r="CQ8" s="12">
        <v>0</v>
      </c>
      <c r="CR8" s="13">
        <v>169271.51612903224</v>
      </c>
      <c r="CS8" s="31">
        <v>0</v>
      </c>
      <c r="CT8" s="12">
        <v>0</v>
      </c>
      <c r="CU8" s="12">
        <v>0</v>
      </c>
      <c r="CV8" s="12">
        <v>0</v>
      </c>
      <c r="CW8" s="13">
        <f t="shared" si="20"/>
        <v>0</v>
      </c>
      <c r="CY8" s="11">
        <f t="shared" si="21"/>
        <v>43313</v>
      </c>
      <c r="CZ8" s="16">
        <f t="shared" si="1"/>
        <v>266290.32258064521</v>
      </c>
      <c r="DA8" s="16">
        <f t="shared" si="2"/>
        <v>44103.580645161288</v>
      </c>
      <c r="DB8" s="16">
        <f t="shared" si="3"/>
        <v>0</v>
      </c>
      <c r="DC8" s="16">
        <f t="shared" si="4"/>
        <v>29.032258064516128</v>
      </c>
      <c r="DD8" s="16">
        <f t="shared" si="5"/>
        <v>100383</v>
      </c>
      <c r="DE8" s="16">
        <f t="shared" si="6"/>
        <v>0</v>
      </c>
      <c r="DF8" s="16">
        <f t="shared" si="7"/>
        <v>0</v>
      </c>
      <c r="DG8" s="16">
        <f t="shared" si="8"/>
        <v>10000</v>
      </c>
      <c r="DH8" s="16">
        <f t="shared" si="9"/>
        <v>54913.132540999977</v>
      </c>
      <c r="DI8" s="13">
        <f t="shared" si="22"/>
        <v>475719.068024871</v>
      </c>
      <c r="DJ8" s="34">
        <f t="shared" si="23"/>
        <v>0</v>
      </c>
      <c r="DK8" s="24">
        <f t="shared" si="24"/>
        <v>0</v>
      </c>
      <c r="DL8" s="25">
        <f t="shared" si="25"/>
        <v>0</v>
      </c>
      <c r="DM8" s="25">
        <f t="shared" si="26"/>
        <v>0</v>
      </c>
      <c r="DN8" s="13">
        <f t="shared" si="27"/>
        <v>0</v>
      </c>
    </row>
    <row r="9" spans="1:118" x14ac:dyDescent="0.3">
      <c r="A9" s="11">
        <v>43344</v>
      </c>
      <c r="B9" s="12">
        <v>33962.166666666672</v>
      </c>
      <c r="C9" s="12">
        <v>78.833333333333329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3">
        <v>34041.000000000007</v>
      </c>
      <c r="L9" s="12">
        <v>0</v>
      </c>
      <c r="M9" s="12">
        <v>0</v>
      </c>
      <c r="N9" s="12">
        <v>0</v>
      </c>
      <c r="O9" s="12">
        <v>0</v>
      </c>
      <c r="P9" s="13">
        <f t="shared" si="10"/>
        <v>0</v>
      </c>
      <c r="R9" s="11">
        <f t="shared" si="11"/>
        <v>43344</v>
      </c>
      <c r="S9" s="12">
        <v>129.83333333333334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372.8599999999999</v>
      </c>
      <c r="AB9" s="13">
        <v>502.69333333333327</v>
      </c>
      <c r="AC9" s="31"/>
      <c r="AD9" s="12">
        <v>0</v>
      </c>
      <c r="AE9" s="12">
        <v>0</v>
      </c>
      <c r="AF9" s="12">
        <v>0</v>
      </c>
      <c r="AG9" s="13">
        <f t="shared" si="12"/>
        <v>0</v>
      </c>
      <c r="AI9" s="11">
        <f t="shared" si="13"/>
        <v>43344</v>
      </c>
      <c r="AJ9" s="12">
        <v>37431.4</v>
      </c>
      <c r="AK9" s="12">
        <v>333.33333333333331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54443.132540999984</v>
      </c>
      <c r="AS9" s="13">
        <v>92207.865874333322</v>
      </c>
      <c r="AT9" s="31"/>
      <c r="AU9" s="12">
        <v>0</v>
      </c>
      <c r="AV9" s="12">
        <v>0</v>
      </c>
      <c r="AW9" s="12">
        <v>0</v>
      </c>
      <c r="AX9" s="13">
        <f t="shared" si="0"/>
        <v>0</v>
      </c>
      <c r="AZ9" s="11">
        <f t="shared" si="14"/>
        <v>43344</v>
      </c>
      <c r="BA9" s="12">
        <v>27500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3">
        <f t="shared" si="15"/>
        <v>27500</v>
      </c>
      <c r="BK9" s="31"/>
      <c r="BL9" s="12">
        <v>0</v>
      </c>
      <c r="BM9" s="12">
        <v>0</v>
      </c>
      <c r="BN9" s="12">
        <v>0</v>
      </c>
      <c r="BO9" s="13">
        <f t="shared" si="16"/>
        <v>0</v>
      </c>
      <c r="BQ9" s="11">
        <f t="shared" si="17"/>
        <v>43344</v>
      </c>
      <c r="BR9" s="12">
        <v>96316.1</v>
      </c>
      <c r="BS9" s="12">
        <v>42350.566666666666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3">
        <v>138666.66666666669</v>
      </c>
      <c r="CB9" s="31">
        <v>0</v>
      </c>
      <c r="CC9" s="12">
        <v>0</v>
      </c>
      <c r="CD9" s="12">
        <v>0</v>
      </c>
      <c r="CE9" s="12">
        <v>0</v>
      </c>
      <c r="CF9" s="13">
        <f t="shared" si="18"/>
        <v>0</v>
      </c>
      <c r="CH9" s="11">
        <f t="shared" si="19"/>
        <v>43344</v>
      </c>
      <c r="CI9" s="12">
        <v>56213.966666666667</v>
      </c>
      <c r="CJ9" s="12">
        <v>3158.9666666666667</v>
      </c>
      <c r="CK9" s="12">
        <v>0</v>
      </c>
      <c r="CL9" s="12">
        <v>459</v>
      </c>
      <c r="CM9" s="12">
        <v>95998.6</v>
      </c>
      <c r="CN9" s="12">
        <v>0</v>
      </c>
      <c r="CO9" s="12">
        <v>0</v>
      </c>
      <c r="CP9" s="12">
        <v>9800</v>
      </c>
      <c r="CQ9" s="12">
        <v>0</v>
      </c>
      <c r="CR9" s="13">
        <v>165630.53333333333</v>
      </c>
      <c r="CS9" s="31">
        <v>0</v>
      </c>
      <c r="CT9" s="12">
        <v>0</v>
      </c>
      <c r="CU9" s="12">
        <v>0</v>
      </c>
      <c r="CV9" s="12">
        <v>0</v>
      </c>
      <c r="CW9" s="13">
        <f t="shared" si="20"/>
        <v>0</v>
      </c>
      <c r="CY9" s="11">
        <f t="shared" si="21"/>
        <v>43344</v>
      </c>
      <c r="CZ9" s="16">
        <f t="shared" si="1"/>
        <v>251553.46666666667</v>
      </c>
      <c r="DA9" s="16">
        <f t="shared" si="2"/>
        <v>45921.700000000004</v>
      </c>
      <c r="DB9" s="16">
        <f t="shared" si="3"/>
        <v>0</v>
      </c>
      <c r="DC9" s="16">
        <f t="shared" si="4"/>
        <v>459</v>
      </c>
      <c r="DD9" s="16">
        <f t="shared" si="5"/>
        <v>95998.6</v>
      </c>
      <c r="DE9" s="16">
        <f t="shared" si="6"/>
        <v>0</v>
      </c>
      <c r="DF9" s="16">
        <f t="shared" si="7"/>
        <v>0</v>
      </c>
      <c r="DG9" s="16">
        <f t="shared" si="8"/>
        <v>9800</v>
      </c>
      <c r="DH9" s="16">
        <f t="shared" si="9"/>
        <v>54815.992540999985</v>
      </c>
      <c r="DI9" s="13">
        <f t="shared" si="22"/>
        <v>458548.75920766674</v>
      </c>
      <c r="DJ9" s="34">
        <f t="shared" si="23"/>
        <v>0</v>
      </c>
      <c r="DK9" s="24">
        <f t="shared" si="24"/>
        <v>0</v>
      </c>
      <c r="DL9" s="25">
        <f t="shared" si="25"/>
        <v>0</v>
      </c>
      <c r="DM9" s="25">
        <f t="shared" si="26"/>
        <v>0</v>
      </c>
      <c r="DN9" s="13">
        <f t="shared" si="27"/>
        <v>0</v>
      </c>
    </row>
    <row r="10" spans="1:118" x14ac:dyDescent="0.3">
      <c r="A10" s="9">
        <v>43374</v>
      </c>
      <c r="B10" s="12">
        <v>19815.83870967742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3">
        <v>19815.83870967742</v>
      </c>
      <c r="L10" s="12">
        <v>0</v>
      </c>
      <c r="M10" s="12">
        <v>0</v>
      </c>
      <c r="N10" s="12">
        <v>0</v>
      </c>
      <c r="O10" s="12">
        <v>0</v>
      </c>
      <c r="P10" s="13">
        <f t="shared" si="10"/>
        <v>0</v>
      </c>
      <c r="R10" s="11">
        <f t="shared" si="11"/>
        <v>43374</v>
      </c>
      <c r="S10" s="12">
        <v>185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354.77096774193529</v>
      </c>
      <c r="AB10" s="13">
        <v>539.77096774193524</v>
      </c>
      <c r="AC10" s="31"/>
      <c r="AD10" s="12">
        <v>0</v>
      </c>
      <c r="AE10" s="12">
        <v>0</v>
      </c>
      <c r="AF10" s="12">
        <v>0</v>
      </c>
      <c r="AG10" s="13">
        <f t="shared" si="12"/>
        <v>0</v>
      </c>
      <c r="AI10" s="11">
        <f t="shared" si="13"/>
        <v>43374</v>
      </c>
      <c r="AJ10" s="12">
        <v>42358.709677419356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51445.145759032246</v>
      </c>
      <c r="AS10" s="13">
        <v>93803.855436451602</v>
      </c>
      <c r="AT10" s="31"/>
      <c r="AU10" s="12">
        <v>0</v>
      </c>
      <c r="AV10" s="12">
        <v>0</v>
      </c>
      <c r="AW10" s="12">
        <v>0</v>
      </c>
      <c r="AX10" s="13">
        <f t="shared" si="0"/>
        <v>0</v>
      </c>
      <c r="AZ10" s="9">
        <f t="shared" si="14"/>
        <v>43374</v>
      </c>
      <c r="BA10" s="12">
        <v>27500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3">
        <f t="shared" si="15"/>
        <v>27500</v>
      </c>
      <c r="BK10" s="31"/>
      <c r="BL10" s="12">
        <v>0</v>
      </c>
      <c r="BM10" s="12">
        <v>0</v>
      </c>
      <c r="BN10" s="12">
        <v>0</v>
      </c>
      <c r="BO10" s="13">
        <f t="shared" si="16"/>
        <v>0</v>
      </c>
      <c r="BQ10" s="9">
        <f t="shared" si="17"/>
        <v>43374</v>
      </c>
      <c r="BR10" s="12">
        <v>57162.677419354841</v>
      </c>
      <c r="BS10" s="12">
        <v>83372.322580645166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3">
        <v>140535</v>
      </c>
      <c r="CB10" s="31">
        <v>0</v>
      </c>
      <c r="CC10" s="12">
        <v>0</v>
      </c>
      <c r="CD10" s="12">
        <v>0</v>
      </c>
      <c r="CE10" s="12">
        <v>0</v>
      </c>
      <c r="CF10" s="13">
        <f t="shared" si="18"/>
        <v>0</v>
      </c>
      <c r="CH10" s="9">
        <f t="shared" si="19"/>
        <v>43374</v>
      </c>
      <c r="CI10" s="12">
        <v>108218.19354838709</v>
      </c>
      <c r="CJ10" s="12">
        <v>0</v>
      </c>
      <c r="CK10" s="12">
        <v>0</v>
      </c>
      <c r="CL10" s="12">
        <v>0</v>
      </c>
      <c r="CM10" s="12">
        <v>46601.73249393548</v>
      </c>
      <c r="CN10" s="12">
        <v>0</v>
      </c>
      <c r="CO10" s="12">
        <v>0</v>
      </c>
      <c r="CP10" s="12">
        <v>8500</v>
      </c>
      <c r="CQ10" s="12">
        <v>0</v>
      </c>
      <c r="CR10" s="13">
        <v>163319.92604232256</v>
      </c>
      <c r="CS10" s="31">
        <v>0</v>
      </c>
      <c r="CT10" s="12">
        <v>0</v>
      </c>
      <c r="CU10" s="12">
        <v>0</v>
      </c>
      <c r="CV10" s="12">
        <v>0</v>
      </c>
      <c r="CW10" s="13">
        <f t="shared" si="20"/>
        <v>0</v>
      </c>
      <c r="CY10" s="9">
        <f t="shared" si="21"/>
        <v>43374</v>
      </c>
      <c r="CZ10" s="16">
        <f t="shared" si="1"/>
        <v>255240.41935483873</v>
      </c>
      <c r="DA10" s="16">
        <f t="shared" si="2"/>
        <v>83372.322580645166</v>
      </c>
      <c r="DB10" s="16">
        <f t="shared" si="3"/>
        <v>0</v>
      </c>
      <c r="DC10" s="16">
        <f t="shared" si="4"/>
        <v>0</v>
      </c>
      <c r="DD10" s="16">
        <f t="shared" si="5"/>
        <v>46601.73249393548</v>
      </c>
      <c r="DE10" s="16">
        <f t="shared" si="6"/>
        <v>0</v>
      </c>
      <c r="DF10" s="16">
        <f t="shared" si="7"/>
        <v>0</v>
      </c>
      <c r="DG10" s="16">
        <f t="shared" si="8"/>
        <v>8500</v>
      </c>
      <c r="DH10" s="16">
        <f t="shared" si="9"/>
        <v>51799.91672677418</v>
      </c>
      <c r="DI10" s="13">
        <f t="shared" si="22"/>
        <v>445514.39115619357</v>
      </c>
      <c r="DJ10" s="34">
        <f t="shared" si="23"/>
        <v>0</v>
      </c>
      <c r="DK10" s="24">
        <f t="shared" si="24"/>
        <v>0</v>
      </c>
      <c r="DL10" s="25">
        <f t="shared" si="25"/>
        <v>0</v>
      </c>
      <c r="DM10" s="25">
        <f t="shared" si="26"/>
        <v>0</v>
      </c>
      <c r="DN10" s="13">
        <f t="shared" si="27"/>
        <v>0</v>
      </c>
    </row>
    <row r="11" spans="1:118" x14ac:dyDescent="0.3">
      <c r="A11" s="11">
        <v>43405</v>
      </c>
      <c r="B11" s="12">
        <v>47824.73333333333</v>
      </c>
      <c r="C11" s="12">
        <v>3000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3">
        <v>50824.73333333333</v>
      </c>
      <c r="L11" s="12">
        <v>0</v>
      </c>
      <c r="M11" s="12">
        <v>0</v>
      </c>
      <c r="N11" s="12">
        <v>0</v>
      </c>
      <c r="O11" s="12">
        <v>0</v>
      </c>
      <c r="P11" s="13">
        <f t="shared" si="10"/>
        <v>0</v>
      </c>
      <c r="R11" s="11">
        <f t="shared" si="11"/>
        <v>43405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335.24999999999983</v>
      </c>
      <c r="AB11" s="13">
        <v>335.24999999999983</v>
      </c>
      <c r="AC11" s="31"/>
      <c r="AD11" s="12">
        <v>0</v>
      </c>
      <c r="AE11" s="12">
        <v>0</v>
      </c>
      <c r="AF11" s="12">
        <v>0</v>
      </c>
      <c r="AG11" s="13">
        <f t="shared" si="12"/>
        <v>0</v>
      </c>
      <c r="AI11" s="11">
        <f t="shared" si="13"/>
        <v>43405</v>
      </c>
      <c r="AJ11" s="12">
        <v>40128.266666666663</v>
      </c>
      <c r="AK11" s="12">
        <v>1080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44676.297816666658</v>
      </c>
      <c r="AS11" s="13">
        <v>85884.564483333321</v>
      </c>
      <c r="AT11" s="31"/>
      <c r="AU11" s="12">
        <v>0</v>
      </c>
      <c r="AV11" s="12">
        <v>0</v>
      </c>
      <c r="AW11" s="12">
        <v>0</v>
      </c>
      <c r="AX11" s="13">
        <f t="shared" si="0"/>
        <v>0</v>
      </c>
      <c r="AZ11" s="11">
        <f t="shared" si="14"/>
        <v>43405</v>
      </c>
      <c r="BA11" s="12">
        <v>26100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3">
        <f t="shared" si="15"/>
        <v>26100</v>
      </c>
      <c r="BK11" s="31"/>
      <c r="BL11" s="12">
        <v>0</v>
      </c>
      <c r="BM11" s="12">
        <v>0</v>
      </c>
      <c r="BN11" s="12">
        <v>0</v>
      </c>
      <c r="BO11" s="13">
        <f t="shared" si="16"/>
        <v>0</v>
      </c>
      <c r="BQ11" s="11">
        <f t="shared" si="17"/>
        <v>43405</v>
      </c>
      <c r="BR11" s="12">
        <v>4544.6333333333332</v>
      </c>
      <c r="BS11" s="12">
        <v>135937.43333333332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3">
        <v>140482.06666666665</v>
      </c>
      <c r="CB11" s="31">
        <v>0</v>
      </c>
      <c r="CC11" s="12">
        <v>0</v>
      </c>
      <c r="CD11" s="12">
        <v>0</v>
      </c>
      <c r="CE11" s="12">
        <v>0</v>
      </c>
      <c r="CF11" s="13">
        <f t="shared" si="18"/>
        <v>0</v>
      </c>
      <c r="CH11" s="11">
        <f t="shared" si="19"/>
        <v>43405</v>
      </c>
      <c r="CI11" s="12">
        <v>142669.03333333335</v>
      </c>
      <c r="CJ11" s="12">
        <v>10713.8</v>
      </c>
      <c r="CK11" s="12">
        <v>0</v>
      </c>
      <c r="CL11" s="12">
        <v>0</v>
      </c>
      <c r="CM11" s="12">
        <v>1619.1</v>
      </c>
      <c r="CN11" s="12">
        <v>0</v>
      </c>
      <c r="CO11" s="12">
        <v>0</v>
      </c>
      <c r="CP11" s="12">
        <v>6916.666666666667</v>
      </c>
      <c r="CQ11" s="12">
        <v>0</v>
      </c>
      <c r="CR11" s="13">
        <v>161918.6</v>
      </c>
      <c r="CS11" s="31">
        <v>0</v>
      </c>
      <c r="CT11" s="12">
        <v>0</v>
      </c>
      <c r="CU11" s="12">
        <v>0</v>
      </c>
      <c r="CV11" s="12">
        <v>0</v>
      </c>
      <c r="CW11" s="13">
        <f t="shared" si="20"/>
        <v>0</v>
      </c>
      <c r="CY11" s="11">
        <f t="shared" si="21"/>
        <v>43405</v>
      </c>
      <c r="CZ11" s="16">
        <f t="shared" si="1"/>
        <v>261266.66666666669</v>
      </c>
      <c r="DA11" s="16">
        <f t="shared" si="2"/>
        <v>150731.23333333331</v>
      </c>
      <c r="DB11" s="16">
        <f t="shared" si="3"/>
        <v>0</v>
      </c>
      <c r="DC11" s="16">
        <f t="shared" si="4"/>
        <v>0</v>
      </c>
      <c r="DD11" s="16">
        <f t="shared" si="5"/>
        <v>1619.1</v>
      </c>
      <c r="DE11" s="16">
        <f t="shared" si="6"/>
        <v>0</v>
      </c>
      <c r="DF11" s="16">
        <f t="shared" si="7"/>
        <v>0</v>
      </c>
      <c r="DG11" s="16">
        <f t="shared" si="8"/>
        <v>6916.666666666667</v>
      </c>
      <c r="DH11" s="16">
        <f t="shared" si="9"/>
        <v>45011.547816666658</v>
      </c>
      <c r="DI11" s="13">
        <f t="shared" si="22"/>
        <v>465545.21448333334</v>
      </c>
      <c r="DJ11" s="34">
        <f t="shared" si="23"/>
        <v>0</v>
      </c>
      <c r="DK11" s="24">
        <f t="shared" si="24"/>
        <v>0</v>
      </c>
      <c r="DL11" s="25">
        <f t="shared" si="25"/>
        <v>0</v>
      </c>
      <c r="DM11" s="25">
        <f t="shared" si="26"/>
        <v>0</v>
      </c>
      <c r="DN11" s="13">
        <f t="shared" si="27"/>
        <v>0</v>
      </c>
    </row>
    <row r="12" spans="1:118" x14ac:dyDescent="0.3">
      <c r="A12" s="11">
        <v>43435</v>
      </c>
      <c r="B12" s="12">
        <v>40379.580645161288</v>
      </c>
      <c r="C12" s="12">
        <v>7491.9677419354848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>
        <v>47871.548387096773</v>
      </c>
      <c r="L12" s="12">
        <v>0</v>
      </c>
      <c r="M12" s="12">
        <v>0</v>
      </c>
      <c r="N12" s="12">
        <v>0</v>
      </c>
      <c r="O12" s="12">
        <v>0</v>
      </c>
      <c r="P12" s="13">
        <f t="shared" si="10"/>
        <v>0</v>
      </c>
      <c r="R12" s="11">
        <f t="shared" si="11"/>
        <v>43435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315.76774193548368</v>
      </c>
      <c r="AB12" s="13">
        <v>315.76774193548368</v>
      </c>
      <c r="AC12" s="31"/>
      <c r="AD12" s="12">
        <v>0</v>
      </c>
      <c r="AE12" s="12">
        <v>0</v>
      </c>
      <c r="AF12" s="12">
        <v>0</v>
      </c>
      <c r="AG12" s="13">
        <f t="shared" si="12"/>
        <v>0</v>
      </c>
      <c r="AI12" s="11">
        <f t="shared" si="13"/>
        <v>43435</v>
      </c>
      <c r="AJ12" s="12">
        <v>30682.741935483871</v>
      </c>
      <c r="AK12" s="12">
        <v>6483.8709677419356</v>
      </c>
      <c r="AL12" s="12">
        <v>0</v>
      </c>
      <c r="AM12" s="12">
        <v>0</v>
      </c>
      <c r="AN12" s="12">
        <v>1387.0967741935483</v>
      </c>
      <c r="AO12" s="12">
        <v>0</v>
      </c>
      <c r="AP12" s="12">
        <v>0</v>
      </c>
      <c r="AQ12" s="12">
        <v>0</v>
      </c>
      <c r="AR12" s="12">
        <v>41890.836956451618</v>
      </c>
      <c r="AS12" s="13">
        <v>80444.546633870967</v>
      </c>
      <c r="AT12" s="31"/>
      <c r="AU12" s="12">
        <v>0</v>
      </c>
      <c r="AV12" s="12">
        <v>0</v>
      </c>
      <c r="AW12" s="12">
        <v>0</v>
      </c>
      <c r="AX12" s="13">
        <f t="shared" si="0"/>
        <v>0</v>
      </c>
      <c r="AZ12" s="11">
        <f t="shared" si="14"/>
        <v>43435</v>
      </c>
      <c r="BA12" s="12">
        <v>21806.451612903227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3">
        <f t="shared" si="15"/>
        <v>21806.451612903227</v>
      </c>
      <c r="BK12" s="31"/>
      <c r="BL12" s="12">
        <v>0</v>
      </c>
      <c r="BM12" s="12">
        <v>0</v>
      </c>
      <c r="BN12" s="12">
        <v>0</v>
      </c>
      <c r="BO12" s="13">
        <f t="shared" si="16"/>
        <v>0</v>
      </c>
      <c r="BQ12" s="11">
        <f t="shared" si="17"/>
        <v>43435</v>
      </c>
      <c r="BR12" s="12">
        <v>15237.677419354839</v>
      </c>
      <c r="BS12" s="12">
        <v>157634.4193548387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3">
        <v>172872.09677419355</v>
      </c>
      <c r="CB12" s="31">
        <v>0</v>
      </c>
      <c r="CC12" s="12">
        <v>0</v>
      </c>
      <c r="CD12" s="12">
        <v>0</v>
      </c>
      <c r="CE12" s="12">
        <v>0</v>
      </c>
      <c r="CF12" s="13">
        <f t="shared" si="18"/>
        <v>0</v>
      </c>
      <c r="CH12" s="11">
        <f t="shared" si="19"/>
        <v>43435</v>
      </c>
      <c r="CI12" s="12">
        <v>146409.67741935485</v>
      </c>
      <c r="CJ12" s="12">
        <v>8774.1935483870966</v>
      </c>
      <c r="CK12" s="12">
        <v>0</v>
      </c>
      <c r="CL12" s="12">
        <v>435.48387096774195</v>
      </c>
      <c r="CM12" s="12">
        <v>0</v>
      </c>
      <c r="CN12" s="12">
        <v>0</v>
      </c>
      <c r="CO12" s="12">
        <v>0</v>
      </c>
      <c r="CP12" s="12">
        <v>2451.6129032258063</v>
      </c>
      <c r="CQ12" s="12">
        <v>0</v>
      </c>
      <c r="CR12" s="13">
        <v>158070.96774193548</v>
      </c>
      <c r="CS12" s="31">
        <v>0</v>
      </c>
      <c r="CT12" s="12">
        <v>0</v>
      </c>
      <c r="CU12" s="12">
        <v>0</v>
      </c>
      <c r="CV12" s="12">
        <v>0</v>
      </c>
      <c r="CW12" s="13">
        <f t="shared" si="20"/>
        <v>0</v>
      </c>
      <c r="CY12" s="11">
        <f t="shared" si="21"/>
        <v>43435</v>
      </c>
      <c r="CZ12" s="16">
        <f t="shared" si="1"/>
        <v>254516.12903225806</v>
      </c>
      <c r="DA12" s="16">
        <f t="shared" si="2"/>
        <v>180384.45161290321</v>
      </c>
      <c r="DB12" s="16">
        <f t="shared" si="3"/>
        <v>0</v>
      </c>
      <c r="DC12" s="16">
        <f t="shared" si="4"/>
        <v>435.48387096774195</v>
      </c>
      <c r="DD12" s="16">
        <f t="shared" si="5"/>
        <v>1387.0967741935483</v>
      </c>
      <c r="DE12" s="16">
        <f t="shared" si="6"/>
        <v>0</v>
      </c>
      <c r="DF12" s="16">
        <f t="shared" si="7"/>
        <v>0</v>
      </c>
      <c r="DG12" s="16">
        <f t="shared" si="8"/>
        <v>2451.6129032258063</v>
      </c>
      <c r="DH12" s="16">
        <f t="shared" si="9"/>
        <v>42206.604698387098</v>
      </c>
      <c r="DI12" s="13">
        <f t="shared" si="22"/>
        <v>481381.37889193551</v>
      </c>
      <c r="DJ12" s="34">
        <f t="shared" si="23"/>
        <v>0</v>
      </c>
      <c r="DK12" s="24">
        <f t="shared" si="24"/>
        <v>0</v>
      </c>
      <c r="DL12" s="25">
        <f t="shared" si="25"/>
        <v>0</v>
      </c>
      <c r="DM12" s="25">
        <f t="shared" si="26"/>
        <v>0</v>
      </c>
      <c r="DN12" s="13">
        <f t="shared" si="27"/>
        <v>0</v>
      </c>
    </row>
    <row r="13" spans="1:118" x14ac:dyDescent="0.3">
      <c r="A13" s="11">
        <v>43466</v>
      </c>
      <c r="B13" s="12">
        <v>28639.903225806451</v>
      </c>
      <c r="C13" s="12">
        <v>20.903225806451612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v>28660.806451612902</v>
      </c>
      <c r="L13" s="12">
        <v>0</v>
      </c>
      <c r="M13" s="12">
        <v>0</v>
      </c>
      <c r="N13" s="12">
        <v>0</v>
      </c>
      <c r="O13" s="12">
        <v>0</v>
      </c>
      <c r="P13" s="13">
        <f t="shared" si="10"/>
        <v>0</v>
      </c>
      <c r="R13" s="11">
        <f t="shared" si="11"/>
        <v>43466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296.26774193548368</v>
      </c>
      <c r="AB13" s="13">
        <v>296.26774193548368</v>
      </c>
      <c r="AC13" s="31"/>
      <c r="AD13" s="12">
        <v>0</v>
      </c>
      <c r="AE13" s="12">
        <v>0</v>
      </c>
      <c r="AF13" s="12">
        <v>0</v>
      </c>
      <c r="AG13" s="13">
        <f t="shared" si="12"/>
        <v>0</v>
      </c>
      <c r="AI13" s="11">
        <f t="shared" si="13"/>
        <v>43466</v>
      </c>
      <c r="AJ13" s="12">
        <v>20483.870967741936</v>
      </c>
      <c r="AK13" s="12">
        <v>9677.4193548387102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40500.624053225809</v>
      </c>
      <c r="AS13" s="13">
        <v>70661.91437580646</v>
      </c>
      <c r="AT13" s="31"/>
      <c r="AU13" s="12">
        <v>0</v>
      </c>
      <c r="AV13" s="12">
        <v>0</v>
      </c>
      <c r="AW13" s="12">
        <v>0</v>
      </c>
      <c r="AX13" s="13">
        <f t="shared" si="0"/>
        <v>0</v>
      </c>
      <c r="AZ13" s="11">
        <f t="shared" si="14"/>
        <v>43466</v>
      </c>
      <c r="BA13" s="12">
        <v>23677.419354838708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3">
        <f t="shared" si="15"/>
        <v>23677.419354838708</v>
      </c>
      <c r="BK13" s="31"/>
      <c r="BL13" s="12">
        <v>0</v>
      </c>
      <c r="BM13" s="12">
        <v>0</v>
      </c>
      <c r="BN13" s="12">
        <v>0</v>
      </c>
      <c r="BO13" s="13">
        <f t="shared" si="16"/>
        <v>0</v>
      </c>
      <c r="BQ13" s="11">
        <f t="shared" si="17"/>
        <v>43466</v>
      </c>
      <c r="BR13" s="12">
        <v>19304.354838709678</v>
      </c>
      <c r="BS13" s="12">
        <v>142967.45161290321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3">
        <v>162271.80645161288</v>
      </c>
      <c r="CB13" s="31">
        <v>0</v>
      </c>
      <c r="CC13" s="12">
        <v>0</v>
      </c>
      <c r="CD13" s="12">
        <v>0</v>
      </c>
      <c r="CE13" s="12">
        <v>0</v>
      </c>
      <c r="CF13" s="13">
        <f t="shared" si="18"/>
        <v>0</v>
      </c>
      <c r="CH13" s="11">
        <f t="shared" si="19"/>
        <v>43466</v>
      </c>
      <c r="CI13" s="12">
        <v>146554.96774193548</v>
      </c>
      <c r="CJ13" s="12">
        <v>8348.3870967741932</v>
      </c>
      <c r="CK13" s="12">
        <v>0</v>
      </c>
      <c r="CL13" s="12">
        <v>1580.6451612903227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3">
        <v>156484</v>
      </c>
      <c r="CS13" s="31">
        <v>0</v>
      </c>
      <c r="CT13" s="12">
        <v>0</v>
      </c>
      <c r="CU13" s="12">
        <v>0</v>
      </c>
      <c r="CV13" s="12">
        <v>0</v>
      </c>
      <c r="CW13" s="13">
        <f t="shared" si="20"/>
        <v>0</v>
      </c>
      <c r="CY13" s="11">
        <f t="shared" si="21"/>
        <v>43466</v>
      </c>
      <c r="CZ13" s="16">
        <f t="shared" si="1"/>
        <v>238660.51612903224</v>
      </c>
      <c r="DA13" s="16">
        <f t="shared" si="2"/>
        <v>161014.16129032255</v>
      </c>
      <c r="DB13" s="16">
        <f t="shared" si="3"/>
        <v>0</v>
      </c>
      <c r="DC13" s="16">
        <f t="shared" si="4"/>
        <v>1580.6451612903227</v>
      </c>
      <c r="DD13" s="16">
        <f t="shared" si="5"/>
        <v>0</v>
      </c>
      <c r="DE13" s="16">
        <f t="shared" si="6"/>
        <v>0</v>
      </c>
      <c r="DF13" s="16">
        <f t="shared" si="7"/>
        <v>0</v>
      </c>
      <c r="DG13" s="16">
        <f t="shared" si="8"/>
        <v>0</v>
      </c>
      <c r="DH13" s="16">
        <f t="shared" si="9"/>
        <v>40796.891795161289</v>
      </c>
      <c r="DI13" s="13">
        <f t="shared" si="22"/>
        <v>442052.21437580639</v>
      </c>
      <c r="DJ13" s="34">
        <f t="shared" si="23"/>
        <v>0</v>
      </c>
      <c r="DK13" s="24">
        <f t="shared" si="24"/>
        <v>0</v>
      </c>
      <c r="DL13" s="25">
        <f t="shared" si="25"/>
        <v>0</v>
      </c>
      <c r="DM13" s="25">
        <f t="shared" si="26"/>
        <v>0</v>
      </c>
      <c r="DN13" s="13">
        <f t="shared" si="27"/>
        <v>0</v>
      </c>
    </row>
    <row r="14" spans="1:118" x14ac:dyDescent="0.3">
      <c r="A14" s="11">
        <v>43497</v>
      </c>
      <c r="B14" s="12">
        <v>25719.535714285717</v>
      </c>
      <c r="C14" s="12">
        <v>624.21428571428578</v>
      </c>
      <c r="D14" s="12">
        <v>0</v>
      </c>
      <c r="E14" s="12">
        <v>0</v>
      </c>
      <c r="F14" s="12">
        <v>0</v>
      </c>
      <c r="G14" s="12">
        <v>2857.1428571428573</v>
      </c>
      <c r="H14" s="12">
        <v>0</v>
      </c>
      <c r="I14" s="12">
        <v>0</v>
      </c>
      <c r="J14" s="12">
        <v>0</v>
      </c>
      <c r="K14" s="13">
        <v>29200.892857142862</v>
      </c>
      <c r="L14" s="12">
        <v>0</v>
      </c>
      <c r="M14" s="12">
        <v>0</v>
      </c>
      <c r="N14" s="12">
        <v>0</v>
      </c>
      <c r="O14" s="12">
        <v>0</v>
      </c>
      <c r="P14" s="13">
        <f t="shared" si="10"/>
        <v>0</v>
      </c>
      <c r="R14" s="11">
        <f t="shared" si="11"/>
        <v>43497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276.60000000000008</v>
      </c>
      <c r="AB14" s="13">
        <v>276.60000000000008</v>
      </c>
      <c r="AC14" s="31"/>
      <c r="AD14" s="12">
        <v>0</v>
      </c>
      <c r="AE14" s="12">
        <v>0</v>
      </c>
      <c r="AF14" s="12">
        <v>0</v>
      </c>
      <c r="AG14" s="13">
        <f t="shared" si="12"/>
        <v>0</v>
      </c>
      <c r="AI14" s="11">
        <f t="shared" si="13"/>
        <v>43497</v>
      </c>
      <c r="AJ14" s="12">
        <v>27447.5</v>
      </c>
      <c r="AK14" s="12">
        <v>535.71428571428578</v>
      </c>
      <c r="AL14" s="12">
        <v>0</v>
      </c>
      <c r="AM14" s="12">
        <v>0</v>
      </c>
      <c r="AN14" s="12">
        <v>0</v>
      </c>
      <c r="AO14" s="12">
        <v>5714.2857142857147</v>
      </c>
      <c r="AP14" s="12">
        <v>0</v>
      </c>
      <c r="AQ14" s="12">
        <v>0</v>
      </c>
      <c r="AR14" s="12">
        <v>38771.011150000013</v>
      </c>
      <c r="AS14" s="13">
        <v>72468.511150000006</v>
      </c>
      <c r="AT14" s="31"/>
      <c r="AU14" s="12">
        <v>0</v>
      </c>
      <c r="AV14" s="12">
        <v>0</v>
      </c>
      <c r="AW14" s="12">
        <v>0</v>
      </c>
      <c r="AX14" s="13">
        <f t="shared" si="0"/>
        <v>0</v>
      </c>
      <c r="AZ14" s="11">
        <f t="shared" si="14"/>
        <v>43497</v>
      </c>
      <c r="BA14" s="12">
        <v>22250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3">
        <f t="shared" si="15"/>
        <v>22250</v>
      </c>
      <c r="BK14" s="31"/>
      <c r="BL14" s="12">
        <v>0</v>
      </c>
      <c r="BM14" s="12">
        <v>0</v>
      </c>
      <c r="BN14" s="12">
        <v>0</v>
      </c>
      <c r="BO14" s="13">
        <f t="shared" si="16"/>
        <v>0</v>
      </c>
      <c r="BQ14" s="11">
        <f t="shared" si="17"/>
        <v>43497</v>
      </c>
      <c r="BR14" s="12">
        <v>5501.1785714285716</v>
      </c>
      <c r="BS14" s="12">
        <v>103604.17857142857</v>
      </c>
      <c r="BT14" s="12">
        <v>0</v>
      </c>
      <c r="BU14" s="12">
        <v>0</v>
      </c>
      <c r="BV14" s="12">
        <v>29560.714285714286</v>
      </c>
      <c r="BW14" s="12">
        <v>0</v>
      </c>
      <c r="BX14" s="12">
        <v>0</v>
      </c>
      <c r="BY14" s="12">
        <v>0</v>
      </c>
      <c r="BZ14" s="12">
        <v>0</v>
      </c>
      <c r="CA14" s="13">
        <v>138666.07142857142</v>
      </c>
      <c r="CB14" s="31">
        <v>0</v>
      </c>
      <c r="CC14" s="12">
        <v>0</v>
      </c>
      <c r="CD14" s="12">
        <v>0</v>
      </c>
      <c r="CE14" s="12">
        <v>0</v>
      </c>
      <c r="CF14" s="13">
        <f t="shared" si="18"/>
        <v>0</v>
      </c>
      <c r="CH14" s="11">
        <f t="shared" si="19"/>
        <v>43497</v>
      </c>
      <c r="CI14" s="12">
        <v>128447.64285714286</v>
      </c>
      <c r="CJ14" s="12">
        <v>19674.25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3">
        <v>148121.89285714284</v>
      </c>
      <c r="CS14" s="31">
        <v>0</v>
      </c>
      <c r="CT14" s="12">
        <v>0</v>
      </c>
      <c r="CU14" s="12">
        <v>0</v>
      </c>
      <c r="CV14" s="12">
        <v>0</v>
      </c>
      <c r="CW14" s="13">
        <f t="shared" si="20"/>
        <v>0</v>
      </c>
      <c r="CY14" s="11">
        <f t="shared" si="21"/>
        <v>43497</v>
      </c>
      <c r="CZ14" s="16">
        <f t="shared" si="1"/>
        <v>209365.85714285716</v>
      </c>
      <c r="DA14" s="16">
        <f t="shared" si="2"/>
        <v>124438.35714285714</v>
      </c>
      <c r="DB14" s="16">
        <f t="shared" si="3"/>
        <v>0</v>
      </c>
      <c r="DC14" s="16">
        <f t="shared" si="4"/>
        <v>0</v>
      </c>
      <c r="DD14" s="16">
        <f t="shared" si="5"/>
        <v>29560.714285714286</v>
      </c>
      <c r="DE14" s="16">
        <f t="shared" si="6"/>
        <v>8571.4285714285725</v>
      </c>
      <c r="DF14" s="16">
        <f t="shared" si="7"/>
        <v>0</v>
      </c>
      <c r="DG14" s="16">
        <f t="shared" si="8"/>
        <v>0</v>
      </c>
      <c r="DH14" s="16">
        <f t="shared" si="9"/>
        <v>39047.611150000012</v>
      </c>
      <c r="DI14" s="13">
        <f t="shared" si="22"/>
        <v>410983.96829285717</v>
      </c>
      <c r="DJ14" s="34">
        <f t="shared" si="23"/>
        <v>0</v>
      </c>
      <c r="DK14" s="24">
        <f t="shared" si="24"/>
        <v>0</v>
      </c>
      <c r="DL14" s="25">
        <f t="shared" si="25"/>
        <v>0</v>
      </c>
      <c r="DM14" s="25">
        <f t="shared" si="26"/>
        <v>0</v>
      </c>
      <c r="DN14" s="13">
        <f t="shared" si="27"/>
        <v>0</v>
      </c>
    </row>
    <row r="15" spans="1:118" x14ac:dyDescent="0.3">
      <c r="A15" s="11">
        <v>43525</v>
      </c>
      <c r="B15" s="12">
        <v>12325.161290322581</v>
      </c>
      <c r="C15" s="12">
        <v>4189.2903225806458</v>
      </c>
      <c r="D15" s="12">
        <v>0</v>
      </c>
      <c r="E15" s="12">
        <v>0</v>
      </c>
      <c r="F15" s="12">
        <v>0</v>
      </c>
      <c r="G15" s="12">
        <v>12838.709677419354</v>
      </c>
      <c r="H15" s="12">
        <v>0</v>
      </c>
      <c r="I15" s="12">
        <v>0</v>
      </c>
      <c r="J15" s="12">
        <v>0</v>
      </c>
      <c r="K15" s="13">
        <v>29353.161290322583</v>
      </c>
      <c r="L15" s="12">
        <v>0</v>
      </c>
      <c r="M15" s="12">
        <v>0</v>
      </c>
      <c r="N15" s="12">
        <v>0</v>
      </c>
      <c r="O15" s="12">
        <v>0</v>
      </c>
      <c r="P15" s="13">
        <f t="shared" si="10"/>
        <v>0</v>
      </c>
      <c r="R15" s="11">
        <f t="shared" si="11"/>
        <v>43525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257.06451612903214</v>
      </c>
      <c r="AB15" s="13">
        <v>257.06451612903214</v>
      </c>
      <c r="AC15" s="31"/>
      <c r="AD15" s="12">
        <v>0</v>
      </c>
      <c r="AE15" s="12">
        <v>0</v>
      </c>
      <c r="AF15" s="12">
        <v>0</v>
      </c>
      <c r="AG15" s="13">
        <f t="shared" si="12"/>
        <v>0</v>
      </c>
      <c r="AI15" s="11">
        <f t="shared" si="13"/>
        <v>43525</v>
      </c>
      <c r="AJ15" s="12">
        <v>9967.7419354838712</v>
      </c>
      <c r="AK15" s="12">
        <v>2096.7741935483873</v>
      </c>
      <c r="AL15" s="12">
        <v>0</v>
      </c>
      <c r="AM15" s="12">
        <v>0</v>
      </c>
      <c r="AN15" s="12">
        <v>0</v>
      </c>
      <c r="AO15" s="12">
        <v>20000</v>
      </c>
      <c r="AP15" s="12">
        <v>0</v>
      </c>
      <c r="AQ15" s="12">
        <v>0</v>
      </c>
      <c r="AR15" s="12">
        <v>38746.817601612907</v>
      </c>
      <c r="AS15" s="13">
        <v>70811.333730645158</v>
      </c>
      <c r="AT15" s="31"/>
      <c r="AU15" s="12">
        <v>0</v>
      </c>
      <c r="AV15" s="12">
        <v>0</v>
      </c>
      <c r="AW15" s="12">
        <v>0</v>
      </c>
      <c r="AX15" s="13">
        <f t="shared" si="0"/>
        <v>0</v>
      </c>
      <c r="AZ15" s="11">
        <f t="shared" si="14"/>
        <v>43525</v>
      </c>
      <c r="BA15" s="12">
        <v>23870.967741935485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3">
        <f t="shared" si="15"/>
        <v>23870.967741935485</v>
      </c>
      <c r="BK15" s="31"/>
      <c r="BL15" s="12">
        <v>0</v>
      </c>
      <c r="BM15" s="12">
        <v>0</v>
      </c>
      <c r="BN15" s="12">
        <v>0</v>
      </c>
      <c r="BO15" s="13">
        <f t="shared" si="16"/>
        <v>0</v>
      </c>
      <c r="BQ15" s="11">
        <f t="shared" si="17"/>
        <v>43525</v>
      </c>
      <c r="BR15" s="12">
        <v>32937.93548387097</v>
      </c>
      <c r="BS15" s="12">
        <v>93255.870967741939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3">
        <v>126193.80645161291</v>
      </c>
      <c r="CB15" s="31">
        <v>0</v>
      </c>
      <c r="CC15" s="12">
        <v>0</v>
      </c>
      <c r="CD15" s="12">
        <v>0</v>
      </c>
      <c r="CE15" s="12">
        <v>0</v>
      </c>
      <c r="CF15" s="13">
        <f t="shared" si="18"/>
        <v>0</v>
      </c>
      <c r="CH15" s="11">
        <f t="shared" si="19"/>
        <v>43525</v>
      </c>
      <c r="CI15" s="12">
        <v>104911.09677419355</v>
      </c>
      <c r="CJ15" s="12">
        <v>32854.838709677417</v>
      </c>
      <c r="CK15" s="12">
        <v>0</v>
      </c>
      <c r="CL15" s="12">
        <v>0</v>
      </c>
      <c r="CM15" s="12">
        <v>0</v>
      </c>
      <c r="CN15" s="12">
        <v>6032.2580645161288</v>
      </c>
      <c r="CO15" s="12">
        <v>0</v>
      </c>
      <c r="CP15" s="12">
        <v>0</v>
      </c>
      <c r="CQ15" s="12">
        <v>0</v>
      </c>
      <c r="CR15" s="13">
        <v>143798.19354838709</v>
      </c>
      <c r="CS15" s="31">
        <v>0</v>
      </c>
      <c r="CT15" s="12">
        <v>0</v>
      </c>
      <c r="CU15" s="12">
        <v>0</v>
      </c>
      <c r="CV15" s="12">
        <v>0</v>
      </c>
      <c r="CW15" s="13">
        <f t="shared" si="20"/>
        <v>0</v>
      </c>
      <c r="CY15" s="11">
        <f t="shared" si="21"/>
        <v>43525</v>
      </c>
      <c r="CZ15" s="16">
        <f t="shared" si="1"/>
        <v>184012.90322580645</v>
      </c>
      <c r="DA15" s="16">
        <f t="shared" si="2"/>
        <v>132396.77419354839</v>
      </c>
      <c r="DB15" s="16">
        <f t="shared" si="3"/>
        <v>0</v>
      </c>
      <c r="DC15" s="16">
        <f t="shared" si="4"/>
        <v>0</v>
      </c>
      <c r="DD15" s="16">
        <f t="shared" si="5"/>
        <v>0</v>
      </c>
      <c r="DE15" s="16">
        <f t="shared" si="6"/>
        <v>38870.967741935485</v>
      </c>
      <c r="DF15" s="16">
        <f t="shared" si="7"/>
        <v>0</v>
      </c>
      <c r="DG15" s="16">
        <f t="shared" si="8"/>
        <v>0</v>
      </c>
      <c r="DH15" s="16">
        <f t="shared" si="9"/>
        <v>39003.882117741938</v>
      </c>
      <c r="DI15" s="13">
        <f t="shared" si="22"/>
        <v>394284.52727903222</v>
      </c>
      <c r="DJ15" s="34">
        <f t="shared" si="23"/>
        <v>0</v>
      </c>
      <c r="DK15" s="24">
        <f t="shared" si="24"/>
        <v>0</v>
      </c>
      <c r="DL15" s="25">
        <f t="shared" si="25"/>
        <v>0</v>
      </c>
      <c r="DM15" s="25">
        <f t="shared" si="26"/>
        <v>0</v>
      </c>
      <c r="DN15" s="13">
        <f t="shared" si="27"/>
        <v>0</v>
      </c>
    </row>
    <row r="16" spans="1:118" x14ac:dyDescent="0.3">
      <c r="A16" s="11">
        <v>43556</v>
      </c>
      <c r="B16" s="12">
        <v>3230.7666666666664</v>
      </c>
      <c r="C16" s="12">
        <v>2895.4333333333334</v>
      </c>
      <c r="D16" s="12">
        <v>0</v>
      </c>
      <c r="E16" s="12">
        <v>0</v>
      </c>
      <c r="F16" s="12">
        <v>0</v>
      </c>
      <c r="G16" s="12">
        <v>19516.666666666664</v>
      </c>
      <c r="H16" s="12">
        <v>0</v>
      </c>
      <c r="I16" s="12">
        <v>0</v>
      </c>
      <c r="J16" s="12">
        <v>0</v>
      </c>
      <c r="K16" s="13">
        <v>25642.866666666665</v>
      </c>
      <c r="L16" s="12">
        <v>0</v>
      </c>
      <c r="M16" s="12">
        <v>0</v>
      </c>
      <c r="N16" s="12">
        <v>0</v>
      </c>
      <c r="O16" s="12">
        <v>0</v>
      </c>
      <c r="P16" s="13">
        <f t="shared" si="10"/>
        <v>0</v>
      </c>
      <c r="R16" s="11">
        <f t="shared" si="11"/>
        <v>43556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236.68666666666667</v>
      </c>
      <c r="AB16" s="13">
        <v>236.68666666666667</v>
      </c>
      <c r="AC16" s="31"/>
      <c r="AD16" s="12">
        <v>0</v>
      </c>
      <c r="AE16" s="12">
        <v>0</v>
      </c>
      <c r="AF16" s="12">
        <v>0</v>
      </c>
      <c r="AG16" s="13">
        <f t="shared" si="12"/>
        <v>0</v>
      </c>
      <c r="AI16" s="11">
        <f t="shared" si="13"/>
        <v>43556</v>
      </c>
      <c r="AJ16" s="12">
        <v>4316.4666666666672</v>
      </c>
      <c r="AK16" s="12">
        <v>5983.5333333333328</v>
      </c>
      <c r="AL16" s="12">
        <v>0</v>
      </c>
      <c r="AM16" s="12">
        <v>0</v>
      </c>
      <c r="AN16" s="12">
        <v>0</v>
      </c>
      <c r="AO16" s="12">
        <v>24816.5</v>
      </c>
      <c r="AP16" s="12">
        <v>0</v>
      </c>
      <c r="AQ16" s="12">
        <v>0</v>
      </c>
      <c r="AR16" s="12">
        <v>38021.011150000006</v>
      </c>
      <c r="AS16" s="13">
        <v>73137.511150000006</v>
      </c>
      <c r="AT16" s="31"/>
      <c r="AU16" s="12">
        <v>0</v>
      </c>
      <c r="AV16" s="12">
        <v>0</v>
      </c>
      <c r="AW16" s="12">
        <v>0</v>
      </c>
      <c r="AX16" s="13">
        <f t="shared" si="0"/>
        <v>0</v>
      </c>
      <c r="AZ16" s="11">
        <f t="shared" si="14"/>
        <v>43556</v>
      </c>
      <c r="BA16" s="12">
        <v>15133.333333333334</v>
      </c>
      <c r="BB16" s="12">
        <v>566.83333333333337</v>
      </c>
      <c r="BC16" s="12">
        <v>0</v>
      </c>
      <c r="BD16" s="12">
        <v>0</v>
      </c>
      <c r="BE16" s="12">
        <v>0</v>
      </c>
      <c r="BF16" s="12">
        <v>2166.6666666666665</v>
      </c>
      <c r="BG16" s="12">
        <v>0</v>
      </c>
      <c r="BH16" s="12">
        <v>0</v>
      </c>
      <c r="BI16" s="12">
        <v>0</v>
      </c>
      <c r="BJ16" s="13">
        <f t="shared" si="15"/>
        <v>17866.833333333336</v>
      </c>
      <c r="BK16" s="31"/>
      <c r="BL16" s="12">
        <v>0</v>
      </c>
      <c r="BM16" s="12">
        <v>0</v>
      </c>
      <c r="BN16" s="12">
        <v>0</v>
      </c>
      <c r="BO16" s="13">
        <f t="shared" si="16"/>
        <v>0</v>
      </c>
      <c r="BQ16" s="11">
        <f t="shared" si="17"/>
        <v>43556</v>
      </c>
      <c r="BR16" s="12">
        <v>6408.3333333333339</v>
      </c>
      <c r="BS16" s="12">
        <v>91885.666666666672</v>
      </c>
      <c r="BT16" s="12">
        <v>0</v>
      </c>
      <c r="BU16" s="12">
        <v>0</v>
      </c>
      <c r="BV16" s="12">
        <v>0</v>
      </c>
      <c r="BW16" s="12">
        <v>4500.166666666667</v>
      </c>
      <c r="BX16" s="12">
        <v>0</v>
      </c>
      <c r="BY16" s="12">
        <v>0</v>
      </c>
      <c r="BZ16" s="12">
        <v>0</v>
      </c>
      <c r="CA16" s="13">
        <v>102794.16666666667</v>
      </c>
      <c r="CB16" s="31">
        <v>0</v>
      </c>
      <c r="CC16" s="12">
        <v>0</v>
      </c>
      <c r="CD16" s="12">
        <v>0</v>
      </c>
      <c r="CE16" s="12">
        <v>0</v>
      </c>
      <c r="CF16" s="13">
        <f t="shared" si="18"/>
        <v>0</v>
      </c>
      <c r="CH16" s="11">
        <f t="shared" si="19"/>
        <v>43556</v>
      </c>
      <c r="CI16" s="12">
        <v>101911.1</v>
      </c>
      <c r="CJ16" s="12">
        <v>22623.333333333332</v>
      </c>
      <c r="CK16" s="12">
        <v>0</v>
      </c>
      <c r="CL16" s="12">
        <v>0</v>
      </c>
      <c r="CM16" s="12">
        <v>0</v>
      </c>
      <c r="CN16" s="12">
        <v>17000</v>
      </c>
      <c r="CO16" s="12">
        <v>0</v>
      </c>
      <c r="CP16" s="12">
        <v>0</v>
      </c>
      <c r="CQ16" s="12">
        <v>0</v>
      </c>
      <c r="CR16" s="13">
        <v>141534.43333333335</v>
      </c>
      <c r="CS16" s="31">
        <v>0</v>
      </c>
      <c r="CT16" s="12">
        <v>0</v>
      </c>
      <c r="CU16" s="12">
        <v>0</v>
      </c>
      <c r="CV16" s="12">
        <v>0</v>
      </c>
      <c r="CW16" s="13">
        <f t="shared" si="20"/>
        <v>0</v>
      </c>
      <c r="CY16" s="11">
        <f t="shared" si="21"/>
        <v>43556</v>
      </c>
      <c r="CZ16" s="16">
        <f t="shared" si="1"/>
        <v>131000</v>
      </c>
      <c r="DA16" s="16">
        <f t="shared" si="2"/>
        <v>123954.8</v>
      </c>
      <c r="DB16" s="16">
        <f t="shared" si="3"/>
        <v>0</v>
      </c>
      <c r="DC16" s="16">
        <f t="shared" si="4"/>
        <v>0</v>
      </c>
      <c r="DD16" s="16">
        <f t="shared" si="5"/>
        <v>0</v>
      </c>
      <c r="DE16" s="16">
        <f t="shared" si="6"/>
        <v>68000</v>
      </c>
      <c r="DF16" s="16">
        <f t="shared" si="7"/>
        <v>0</v>
      </c>
      <c r="DG16" s="16">
        <f t="shared" si="8"/>
        <v>0</v>
      </c>
      <c r="DH16" s="16">
        <f t="shared" si="9"/>
        <v>38257.697816666674</v>
      </c>
      <c r="DI16" s="13">
        <f t="shared" si="22"/>
        <v>361212.49781666667</v>
      </c>
      <c r="DJ16" s="34">
        <f t="shared" si="23"/>
        <v>0</v>
      </c>
      <c r="DK16" s="24">
        <f t="shared" si="24"/>
        <v>0</v>
      </c>
      <c r="DL16" s="25">
        <f t="shared" si="25"/>
        <v>0</v>
      </c>
      <c r="DM16" s="25">
        <f t="shared" si="26"/>
        <v>0</v>
      </c>
      <c r="DN16" s="13">
        <f t="shared" si="27"/>
        <v>0</v>
      </c>
    </row>
    <row r="17" spans="1:118" x14ac:dyDescent="0.3">
      <c r="A17" s="11">
        <v>43586</v>
      </c>
      <c r="B17" s="12">
        <v>1242.1612903225807</v>
      </c>
      <c r="C17" s="12">
        <v>5707.9032258064517</v>
      </c>
      <c r="D17" s="12">
        <v>0</v>
      </c>
      <c r="E17" s="12">
        <v>0</v>
      </c>
      <c r="F17" s="12">
        <v>0</v>
      </c>
      <c r="G17" s="12">
        <v>16338.709677419356</v>
      </c>
      <c r="H17" s="12">
        <v>0</v>
      </c>
      <c r="I17" s="12">
        <v>0</v>
      </c>
      <c r="J17" s="12">
        <v>0</v>
      </c>
      <c r="K17" s="13">
        <v>23288.774193548386</v>
      </c>
      <c r="L17" s="12">
        <v>0</v>
      </c>
      <c r="M17" s="12">
        <v>0</v>
      </c>
      <c r="N17" s="12">
        <v>0</v>
      </c>
      <c r="O17" s="12">
        <v>0</v>
      </c>
      <c r="P17" s="13">
        <f t="shared" si="10"/>
        <v>0</v>
      </c>
      <c r="R17" s="11">
        <f t="shared" si="11"/>
        <v>43586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217.66451612903239</v>
      </c>
      <c r="AB17" s="13">
        <v>217.66451612903239</v>
      </c>
      <c r="AC17" s="31"/>
      <c r="AD17" s="12">
        <v>0</v>
      </c>
      <c r="AE17" s="12">
        <v>0</v>
      </c>
      <c r="AF17" s="12">
        <v>0</v>
      </c>
      <c r="AG17" s="13">
        <f t="shared" si="12"/>
        <v>0</v>
      </c>
      <c r="AI17" s="11">
        <f t="shared" si="13"/>
        <v>43586</v>
      </c>
      <c r="AJ17" s="12">
        <v>4784.0322580645161</v>
      </c>
      <c r="AK17" s="12">
        <v>4191.7741935483873</v>
      </c>
      <c r="AL17" s="12">
        <v>0</v>
      </c>
      <c r="AM17" s="12">
        <v>0</v>
      </c>
      <c r="AN17" s="12">
        <v>0</v>
      </c>
      <c r="AO17" s="12">
        <v>20792.419354838708</v>
      </c>
      <c r="AP17" s="12">
        <v>0</v>
      </c>
      <c r="AQ17" s="12">
        <v>0</v>
      </c>
      <c r="AR17" s="12">
        <v>37942.346633870977</v>
      </c>
      <c r="AS17" s="13">
        <v>67710.57244032259</v>
      </c>
      <c r="AT17" s="31"/>
      <c r="AU17" s="12">
        <v>0</v>
      </c>
      <c r="AV17" s="12">
        <v>0</v>
      </c>
      <c r="AW17" s="12">
        <v>0</v>
      </c>
      <c r="AX17" s="13">
        <f t="shared" si="0"/>
        <v>0</v>
      </c>
      <c r="AZ17" s="11">
        <f t="shared" si="14"/>
        <v>43586</v>
      </c>
      <c r="BA17" s="12">
        <v>1290.3225806451612</v>
      </c>
      <c r="BB17" s="12">
        <v>0</v>
      </c>
      <c r="BC17" s="12">
        <v>0</v>
      </c>
      <c r="BD17" s="12">
        <v>0</v>
      </c>
      <c r="BE17" s="12">
        <v>0</v>
      </c>
      <c r="BF17" s="12">
        <v>5000</v>
      </c>
      <c r="BG17" s="12">
        <v>0</v>
      </c>
      <c r="BH17" s="12">
        <v>0</v>
      </c>
      <c r="BI17" s="12">
        <v>0</v>
      </c>
      <c r="BJ17" s="13">
        <f t="shared" si="15"/>
        <v>6290.322580645161</v>
      </c>
      <c r="BK17" s="31"/>
      <c r="BL17" s="12">
        <v>0</v>
      </c>
      <c r="BM17" s="12">
        <v>0</v>
      </c>
      <c r="BN17" s="12">
        <v>0</v>
      </c>
      <c r="BO17" s="13">
        <f t="shared" si="16"/>
        <v>0</v>
      </c>
      <c r="BQ17" s="11">
        <f t="shared" si="17"/>
        <v>43586</v>
      </c>
      <c r="BR17" s="12">
        <v>9999.8387096774204</v>
      </c>
      <c r="BS17" s="12">
        <v>89612.903225806454</v>
      </c>
      <c r="BT17" s="12">
        <v>0</v>
      </c>
      <c r="BU17" s="12">
        <v>0</v>
      </c>
      <c r="BV17" s="12">
        <v>0</v>
      </c>
      <c r="BW17" s="12">
        <v>10385</v>
      </c>
      <c r="BX17" s="12">
        <v>0</v>
      </c>
      <c r="BY17" s="12">
        <v>0</v>
      </c>
      <c r="BZ17" s="12">
        <v>0</v>
      </c>
      <c r="CA17" s="13">
        <v>109997.74193548388</v>
      </c>
      <c r="CB17" s="31">
        <v>0</v>
      </c>
      <c r="CC17" s="12">
        <v>0</v>
      </c>
      <c r="CD17" s="12">
        <v>0</v>
      </c>
      <c r="CE17" s="12">
        <v>0</v>
      </c>
      <c r="CF17" s="13">
        <f t="shared" si="18"/>
        <v>0</v>
      </c>
      <c r="CH17" s="11">
        <f t="shared" si="19"/>
        <v>43586</v>
      </c>
      <c r="CI17" s="12">
        <v>77361.06451612903</v>
      </c>
      <c r="CJ17" s="12">
        <v>28651.741935483871</v>
      </c>
      <c r="CK17" s="12">
        <v>0</v>
      </c>
      <c r="CL17" s="12">
        <v>0</v>
      </c>
      <c r="CM17" s="12">
        <v>0</v>
      </c>
      <c r="CN17" s="12">
        <v>27322.580645161288</v>
      </c>
      <c r="CO17" s="12">
        <v>0</v>
      </c>
      <c r="CP17" s="12">
        <v>0</v>
      </c>
      <c r="CQ17" s="12">
        <v>0</v>
      </c>
      <c r="CR17" s="13">
        <v>133335.38709677418</v>
      </c>
      <c r="CS17" s="31">
        <v>0</v>
      </c>
      <c r="CT17" s="12">
        <v>0</v>
      </c>
      <c r="CU17" s="12">
        <v>0</v>
      </c>
      <c r="CV17" s="12">
        <v>0</v>
      </c>
      <c r="CW17" s="13">
        <f t="shared" si="20"/>
        <v>0</v>
      </c>
      <c r="CY17" s="11">
        <f t="shared" si="21"/>
        <v>43586</v>
      </c>
      <c r="CZ17" s="16">
        <f t="shared" si="1"/>
        <v>94677.419354838712</v>
      </c>
      <c r="DA17" s="16">
        <f t="shared" si="2"/>
        <v>128164.32258064518</v>
      </c>
      <c r="DB17" s="16">
        <f t="shared" si="3"/>
        <v>0</v>
      </c>
      <c r="DC17" s="16">
        <f t="shared" si="4"/>
        <v>0</v>
      </c>
      <c r="DD17" s="16">
        <f t="shared" si="5"/>
        <v>0</v>
      </c>
      <c r="DE17" s="16">
        <f t="shared" si="6"/>
        <v>79838.709677419349</v>
      </c>
      <c r="DF17" s="16">
        <f t="shared" si="7"/>
        <v>0</v>
      </c>
      <c r="DG17" s="16">
        <f t="shared" si="8"/>
        <v>0</v>
      </c>
      <c r="DH17" s="16">
        <f t="shared" si="9"/>
        <v>38160.011150000006</v>
      </c>
      <c r="DI17" s="13">
        <f t="shared" si="22"/>
        <v>340840.46276290319</v>
      </c>
      <c r="DJ17" s="34">
        <f t="shared" si="23"/>
        <v>0</v>
      </c>
      <c r="DK17" s="24">
        <f t="shared" si="24"/>
        <v>0</v>
      </c>
      <c r="DL17" s="25">
        <f t="shared" si="25"/>
        <v>0</v>
      </c>
      <c r="DM17" s="25">
        <f t="shared" si="26"/>
        <v>0</v>
      </c>
      <c r="DN17" s="13">
        <f t="shared" si="27"/>
        <v>0</v>
      </c>
    </row>
    <row r="18" spans="1:118" x14ac:dyDescent="0.3">
      <c r="A18" s="11">
        <v>43617</v>
      </c>
      <c r="B18" s="12">
        <v>2757.0666666666671</v>
      </c>
      <c r="C18" s="12">
        <v>11149.933333333332</v>
      </c>
      <c r="D18" s="12">
        <v>0</v>
      </c>
      <c r="E18" s="12">
        <v>0</v>
      </c>
      <c r="F18" s="12">
        <v>0</v>
      </c>
      <c r="G18" s="12">
        <v>9100</v>
      </c>
      <c r="H18" s="12">
        <v>0</v>
      </c>
      <c r="I18" s="12">
        <v>0</v>
      </c>
      <c r="J18" s="12">
        <v>0</v>
      </c>
      <c r="K18" s="13">
        <v>23007</v>
      </c>
      <c r="L18" s="12">
        <v>0</v>
      </c>
      <c r="M18" s="12">
        <v>0</v>
      </c>
      <c r="N18" s="12">
        <v>0</v>
      </c>
      <c r="O18" s="12">
        <v>0</v>
      </c>
      <c r="P18" s="13">
        <f t="shared" si="10"/>
        <v>0</v>
      </c>
      <c r="R18" s="11">
        <f t="shared" si="11"/>
        <v>43617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196.63000000000002</v>
      </c>
      <c r="AB18" s="13">
        <v>196.63000000000002</v>
      </c>
      <c r="AC18" s="31"/>
      <c r="AD18" s="12">
        <v>0</v>
      </c>
      <c r="AE18" s="12">
        <v>0</v>
      </c>
      <c r="AF18" s="12">
        <v>0</v>
      </c>
      <c r="AG18" s="13">
        <f t="shared" si="12"/>
        <v>0</v>
      </c>
      <c r="AI18" s="11">
        <f t="shared" si="13"/>
        <v>43617</v>
      </c>
      <c r="AJ18" s="12">
        <v>1033.3333333333333</v>
      </c>
      <c r="AK18" s="12">
        <v>6800</v>
      </c>
      <c r="AL18" s="12">
        <v>0</v>
      </c>
      <c r="AM18" s="12">
        <v>0</v>
      </c>
      <c r="AN18" s="12">
        <v>0</v>
      </c>
      <c r="AO18" s="12">
        <v>17515</v>
      </c>
      <c r="AP18" s="12">
        <v>0</v>
      </c>
      <c r="AQ18" s="12">
        <v>0</v>
      </c>
      <c r="AR18" s="12">
        <v>35482.411150000029</v>
      </c>
      <c r="AS18" s="13">
        <v>60830.744483333357</v>
      </c>
      <c r="AT18" s="31"/>
      <c r="AU18" s="12">
        <v>0</v>
      </c>
      <c r="AV18" s="12">
        <v>0</v>
      </c>
      <c r="AW18" s="12">
        <v>0</v>
      </c>
      <c r="AX18" s="13">
        <f t="shared" si="0"/>
        <v>0</v>
      </c>
      <c r="AZ18" s="11">
        <f t="shared" si="14"/>
        <v>43617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5000</v>
      </c>
      <c r="BG18" s="12">
        <v>0</v>
      </c>
      <c r="BH18" s="12">
        <v>0</v>
      </c>
      <c r="BI18" s="12">
        <v>0</v>
      </c>
      <c r="BJ18" s="13">
        <f t="shared" si="15"/>
        <v>5000</v>
      </c>
      <c r="BK18" s="31"/>
      <c r="BL18" s="12">
        <v>0</v>
      </c>
      <c r="BM18" s="12">
        <v>0</v>
      </c>
      <c r="BN18" s="12">
        <v>0</v>
      </c>
      <c r="BO18" s="13">
        <f t="shared" si="16"/>
        <v>0</v>
      </c>
      <c r="BQ18" s="11">
        <f t="shared" si="17"/>
        <v>43617</v>
      </c>
      <c r="BR18" s="12">
        <v>27761.5</v>
      </c>
      <c r="BS18" s="12">
        <v>76461</v>
      </c>
      <c r="BT18" s="12">
        <v>0</v>
      </c>
      <c r="BU18" s="12">
        <v>0</v>
      </c>
      <c r="BV18" s="12">
        <v>0</v>
      </c>
      <c r="BW18" s="12">
        <v>10385</v>
      </c>
      <c r="BX18" s="12">
        <v>0</v>
      </c>
      <c r="BY18" s="12">
        <v>0</v>
      </c>
      <c r="BZ18" s="12">
        <v>0</v>
      </c>
      <c r="CA18" s="13">
        <v>114607.5</v>
      </c>
      <c r="CB18" s="31">
        <v>0</v>
      </c>
      <c r="CC18" s="12">
        <v>0</v>
      </c>
      <c r="CD18" s="12">
        <v>0</v>
      </c>
      <c r="CE18" s="12">
        <v>0</v>
      </c>
      <c r="CF18" s="13">
        <f t="shared" si="18"/>
        <v>0</v>
      </c>
      <c r="CH18" s="11">
        <f t="shared" si="19"/>
        <v>43617</v>
      </c>
      <c r="CI18" s="12">
        <v>46781.433333333334</v>
      </c>
      <c r="CJ18" s="12">
        <v>54832.066666666666</v>
      </c>
      <c r="CK18" s="12">
        <v>0</v>
      </c>
      <c r="CL18" s="12">
        <v>0</v>
      </c>
      <c r="CM18" s="12">
        <v>0</v>
      </c>
      <c r="CN18" s="12">
        <v>26800</v>
      </c>
      <c r="CO18" s="12">
        <v>0</v>
      </c>
      <c r="CP18" s="12">
        <v>0</v>
      </c>
      <c r="CQ18" s="12">
        <v>0</v>
      </c>
      <c r="CR18" s="13">
        <v>128413.5</v>
      </c>
      <c r="CS18" s="31">
        <v>0</v>
      </c>
      <c r="CT18" s="12">
        <v>0</v>
      </c>
      <c r="CU18" s="12">
        <v>0</v>
      </c>
      <c r="CV18" s="12">
        <v>0</v>
      </c>
      <c r="CW18" s="13">
        <f t="shared" si="20"/>
        <v>0</v>
      </c>
      <c r="CY18" s="11">
        <f t="shared" si="21"/>
        <v>43617</v>
      </c>
      <c r="CZ18" s="16">
        <f t="shared" si="1"/>
        <v>78333.333333333328</v>
      </c>
      <c r="DA18" s="16">
        <f t="shared" si="2"/>
        <v>149243</v>
      </c>
      <c r="DB18" s="16">
        <f t="shared" si="3"/>
        <v>0</v>
      </c>
      <c r="DC18" s="16">
        <f t="shared" si="4"/>
        <v>0</v>
      </c>
      <c r="DD18" s="16">
        <f t="shared" si="5"/>
        <v>0</v>
      </c>
      <c r="DE18" s="16">
        <f t="shared" si="6"/>
        <v>68800</v>
      </c>
      <c r="DF18" s="16">
        <f t="shared" si="7"/>
        <v>0</v>
      </c>
      <c r="DG18" s="16">
        <f t="shared" si="8"/>
        <v>0</v>
      </c>
      <c r="DH18" s="16">
        <f t="shared" si="9"/>
        <v>35679.041150000026</v>
      </c>
      <c r="DI18" s="13">
        <f t="shared" si="22"/>
        <v>332055.37448333332</v>
      </c>
      <c r="DJ18" s="34">
        <f t="shared" si="23"/>
        <v>0</v>
      </c>
      <c r="DK18" s="24">
        <f t="shared" si="24"/>
        <v>0</v>
      </c>
      <c r="DL18" s="25">
        <f t="shared" si="25"/>
        <v>0</v>
      </c>
      <c r="DM18" s="25">
        <f t="shared" si="26"/>
        <v>0</v>
      </c>
      <c r="DN18" s="13">
        <f t="shared" si="27"/>
        <v>0</v>
      </c>
    </row>
    <row r="19" spans="1:118" x14ac:dyDescent="0.3">
      <c r="A19" s="11">
        <v>43647</v>
      </c>
      <c r="B19" s="12">
        <v>7137.7419354838712</v>
      </c>
      <c r="C19" s="12">
        <v>7871.8709677419356</v>
      </c>
      <c r="D19" s="12">
        <v>0</v>
      </c>
      <c r="E19" s="12">
        <v>0</v>
      </c>
      <c r="F19" s="12">
        <v>6.290322580645161</v>
      </c>
      <c r="G19" s="12">
        <v>12519</v>
      </c>
      <c r="H19" s="12">
        <v>0</v>
      </c>
      <c r="I19" s="12">
        <v>0</v>
      </c>
      <c r="J19" s="12">
        <v>0</v>
      </c>
      <c r="K19" s="13">
        <v>27534.903225806454</v>
      </c>
      <c r="L19" s="12">
        <v>0</v>
      </c>
      <c r="M19" s="12">
        <v>0</v>
      </c>
      <c r="N19" s="12">
        <v>0</v>
      </c>
      <c r="O19" s="12">
        <v>0</v>
      </c>
      <c r="P19" s="13">
        <f t="shared" si="10"/>
        <v>0</v>
      </c>
      <c r="R19" s="11">
        <f t="shared" si="11"/>
        <v>43647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178.89999999999995</v>
      </c>
      <c r="AB19" s="13">
        <v>178.89999999999995</v>
      </c>
      <c r="AC19" s="31"/>
      <c r="AD19" s="12">
        <v>0</v>
      </c>
      <c r="AE19" s="12">
        <v>0</v>
      </c>
      <c r="AF19" s="12">
        <v>0</v>
      </c>
      <c r="AG19" s="13">
        <f t="shared" si="12"/>
        <v>0</v>
      </c>
      <c r="AI19" s="11">
        <f t="shared" si="13"/>
        <v>43647</v>
      </c>
      <c r="AJ19" s="12">
        <v>181.7741935483871</v>
      </c>
      <c r="AK19" s="12">
        <v>225.80645161290323</v>
      </c>
      <c r="AL19" s="12">
        <v>0</v>
      </c>
      <c r="AM19" s="12">
        <v>0</v>
      </c>
      <c r="AN19" s="12">
        <v>0</v>
      </c>
      <c r="AO19" s="12">
        <v>19585.483870967739</v>
      </c>
      <c r="AP19" s="12">
        <v>0</v>
      </c>
      <c r="AQ19" s="12">
        <v>0</v>
      </c>
      <c r="AR19" s="12">
        <v>34818.580411806477</v>
      </c>
      <c r="AS19" s="13">
        <v>54811.644927935507</v>
      </c>
      <c r="AT19" s="31"/>
      <c r="AU19" s="12">
        <v>0</v>
      </c>
      <c r="AV19" s="12">
        <v>0</v>
      </c>
      <c r="AW19" s="12">
        <v>0</v>
      </c>
      <c r="AX19" s="13">
        <f t="shared" si="0"/>
        <v>0</v>
      </c>
      <c r="AZ19" s="11">
        <f t="shared" si="14"/>
        <v>43647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1612.9032258064517</v>
      </c>
      <c r="BG19" s="12">
        <v>0</v>
      </c>
      <c r="BH19" s="12">
        <v>0</v>
      </c>
      <c r="BI19" s="12">
        <v>0</v>
      </c>
      <c r="BJ19" s="13">
        <f t="shared" si="15"/>
        <v>1612.9032258064517</v>
      </c>
      <c r="BK19" s="31"/>
      <c r="BL19" s="12">
        <v>0</v>
      </c>
      <c r="BM19" s="12">
        <v>0</v>
      </c>
      <c r="BN19" s="12">
        <v>0</v>
      </c>
      <c r="BO19" s="13">
        <f t="shared" si="16"/>
        <v>0</v>
      </c>
      <c r="BQ19" s="11">
        <f t="shared" si="17"/>
        <v>43647</v>
      </c>
      <c r="BR19" s="12">
        <v>26706.16129032258</v>
      </c>
      <c r="BS19" s="12">
        <v>69785.419354838712</v>
      </c>
      <c r="BT19" s="12">
        <v>0</v>
      </c>
      <c r="BU19" s="12">
        <v>0</v>
      </c>
      <c r="BV19" s="12">
        <v>0</v>
      </c>
      <c r="BW19" s="12">
        <v>9508.4193548387102</v>
      </c>
      <c r="BX19" s="12">
        <v>0</v>
      </c>
      <c r="BY19" s="12">
        <v>0</v>
      </c>
      <c r="BZ19" s="12">
        <v>0</v>
      </c>
      <c r="CA19" s="13">
        <v>106000</v>
      </c>
      <c r="CB19" s="31">
        <v>0</v>
      </c>
      <c r="CC19" s="12">
        <v>0</v>
      </c>
      <c r="CD19" s="12">
        <v>0</v>
      </c>
      <c r="CE19" s="12">
        <v>0</v>
      </c>
      <c r="CF19" s="13">
        <f t="shared" si="18"/>
        <v>0</v>
      </c>
      <c r="CH19" s="11">
        <f t="shared" si="19"/>
        <v>43647</v>
      </c>
      <c r="CI19" s="12">
        <v>30329.16129032258</v>
      </c>
      <c r="CJ19" s="12">
        <v>57821.225806451621</v>
      </c>
      <c r="CK19" s="12">
        <v>0</v>
      </c>
      <c r="CL19" s="12">
        <v>0</v>
      </c>
      <c r="CM19" s="12">
        <v>0</v>
      </c>
      <c r="CN19" s="12">
        <v>20000</v>
      </c>
      <c r="CO19" s="12">
        <v>0</v>
      </c>
      <c r="CP19" s="12">
        <v>0</v>
      </c>
      <c r="CQ19" s="12">
        <v>0</v>
      </c>
      <c r="CR19" s="13">
        <v>108150.3870967742</v>
      </c>
      <c r="CS19" s="31">
        <v>0</v>
      </c>
      <c r="CT19" s="12">
        <v>0</v>
      </c>
      <c r="CU19" s="12">
        <v>0</v>
      </c>
      <c r="CV19" s="12">
        <v>0</v>
      </c>
      <c r="CW19" s="13">
        <f t="shared" si="20"/>
        <v>0</v>
      </c>
      <c r="CY19" s="11">
        <f t="shared" si="21"/>
        <v>43647</v>
      </c>
      <c r="CZ19" s="16">
        <f t="shared" si="1"/>
        <v>64354.838709677424</v>
      </c>
      <c r="DA19" s="16">
        <f t="shared" si="2"/>
        <v>135704.32258064518</v>
      </c>
      <c r="DB19" s="16">
        <f t="shared" si="3"/>
        <v>0</v>
      </c>
      <c r="DC19" s="16">
        <f t="shared" si="4"/>
        <v>0</v>
      </c>
      <c r="DD19" s="16">
        <f t="shared" si="5"/>
        <v>6.290322580645161</v>
      </c>
      <c r="DE19" s="16">
        <f t="shared" si="6"/>
        <v>63225.806451612894</v>
      </c>
      <c r="DF19" s="16">
        <f t="shared" si="7"/>
        <v>0</v>
      </c>
      <c r="DG19" s="16">
        <f t="shared" si="8"/>
        <v>0</v>
      </c>
      <c r="DH19" s="16">
        <f t="shared" si="9"/>
        <v>34997.480411806479</v>
      </c>
      <c r="DI19" s="13">
        <f t="shared" si="22"/>
        <v>298288.73847632261</v>
      </c>
      <c r="DJ19" s="34">
        <f t="shared" si="23"/>
        <v>0</v>
      </c>
      <c r="DK19" s="24">
        <f t="shared" si="24"/>
        <v>0</v>
      </c>
      <c r="DL19" s="25">
        <f t="shared" si="25"/>
        <v>0</v>
      </c>
      <c r="DM19" s="25">
        <f t="shared" si="26"/>
        <v>0</v>
      </c>
      <c r="DN19" s="13">
        <f t="shared" si="27"/>
        <v>0</v>
      </c>
    </row>
    <row r="20" spans="1:118" x14ac:dyDescent="0.3">
      <c r="A20" s="11">
        <v>43679</v>
      </c>
      <c r="B20" s="12">
        <v>8107.3225806451619</v>
      </c>
      <c r="C20" s="12">
        <v>10158.516129032259</v>
      </c>
      <c r="D20" s="12">
        <v>0</v>
      </c>
      <c r="E20" s="12">
        <v>0</v>
      </c>
      <c r="F20" s="12">
        <v>0</v>
      </c>
      <c r="G20" s="12">
        <v>14909</v>
      </c>
      <c r="H20" s="12">
        <v>0</v>
      </c>
      <c r="I20" s="12">
        <v>0</v>
      </c>
      <c r="J20" s="12">
        <v>0</v>
      </c>
      <c r="K20" s="13">
        <v>33174.838709677424</v>
      </c>
      <c r="L20" s="12">
        <v>0</v>
      </c>
      <c r="M20" s="12">
        <v>0</v>
      </c>
      <c r="N20" s="12">
        <v>0</v>
      </c>
      <c r="O20" s="12">
        <v>0</v>
      </c>
      <c r="P20" s="13">
        <f t="shared" si="10"/>
        <v>0</v>
      </c>
      <c r="R20" s="11">
        <f t="shared" si="11"/>
        <v>43679</v>
      </c>
      <c r="S20" s="12">
        <v>286.67741935483872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157.74321806451616</v>
      </c>
      <c r="AB20" s="13">
        <v>444.42063741935488</v>
      </c>
      <c r="AC20" s="31"/>
      <c r="AD20" s="12">
        <v>0</v>
      </c>
      <c r="AE20" s="12">
        <v>0</v>
      </c>
      <c r="AF20" s="12">
        <v>0</v>
      </c>
      <c r="AG20" s="13">
        <f t="shared" ref="AG20" si="28">SUM(AD20:AF20)</f>
        <v>0</v>
      </c>
      <c r="AI20" s="11">
        <f t="shared" si="13"/>
        <v>43679</v>
      </c>
      <c r="AJ20" s="12">
        <v>526.33333333333337</v>
      </c>
      <c r="AK20" s="12">
        <v>0</v>
      </c>
      <c r="AL20" s="12">
        <v>0</v>
      </c>
      <c r="AM20" s="12">
        <v>0</v>
      </c>
      <c r="AN20" s="12">
        <v>0</v>
      </c>
      <c r="AO20" s="12">
        <v>16000</v>
      </c>
      <c r="AP20" s="12">
        <v>0</v>
      </c>
      <c r="AQ20" s="12">
        <v>0</v>
      </c>
      <c r="AR20" s="12">
        <v>34403.658265999991</v>
      </c>
      <c r="AS20" s="13">
        <v>50929.991599333327</v>
      </c>
      <c r="AT20" s="31"/>
      <c r="AU20" s="12">
        <v>0</v>
      </c>
      <c r="AV20" s="12">
        <v>0</v>
      </c>
      <c r="AW20" s="12">
        <v>0</v>
      </c>
      <c r="AX20" s="13">
        <f t="shared" si="0"/>
        <v>0</v>
      </c>
      <c r="AZ20" s="11">
        <f t="shared" si="14"/>
        <v>43679</v>
      </c>
      <c r="BA20" s="12">
        <v>1747.516129032258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3">
        <f t="shared" si="15"/>
        <v>1747.516129032258</v>
      </c>
      <c r="BK20" s="31"/>
      <c r="BL20" s="12">
        <v>0</v>
      </c>
      <c r="BM20" s="12">
        <v>0</v>
      </c>
      <c r="BN20" s="12">
        <v>0</v>
      </c>
      <c r="BO20" s="13">
        <f t="shared" si="16"/>
        <v>0</v>
      </c>
      <c r="BQ20" s="11">
        <f t="shared" si="17"/>
        <v>43679</v>
      </c>
      <c r="BR20" s="12">
        <v>23592.741935483871</v>
      </c>
      <c r="BS20" s="12">
        <v>64619.677419354841</v>
      </c>
      <c r="BT20" s="12">
        <v>0</v>
      </c>
      <c r="BU20" s="12">
        <v>0</v>
      </c>
      <c r="BV20" s="12">
        <v>0</v>
      </c>
      <c r="BW20" s="12">
        <v>9091</v>
      </c>
      <c r="BX20" s="12">
        <v>0</v>
      </c>
      <c r="BY20" s="12">
        <v>0</v>
      </c>
      <c r="BZ20" s="12">
        <v>0</v>
      </c>
      <c r="CA20" s="13">
        <v>97303.419354838712</v>
      </c>
      <c r="CB20" s="31">
        <v>0</v>
      </c>
      <c r="CC20" s="12">
        <v>0</v>
      </c>
      <c r="CD20" s="12">
        <v>0</v>
      </c>
      <c r="CE20" s="12">
        <v>0</v>
      </c>
      <c r="CF20" s="13">
        <f t="shared" ref="CF20" si="29">SUM(CC20:CE20)</f>
        <v>0</v>
      </c>
      <c r="CH20" s="11">
        <f t="shared" si="19"/>
        <v>43679</v>
      </c>
      <c r="CI20" s="12">
        <v>25756.387096774193</v>
      </c>
      <c r="CJ20" s="12">
        <v>66997.032258064515</v>
      </c>
      <c r="CK20" s="12">
        <v>0</v>
      </c>
      <c r="CL20" s="12">
        <v>96.774193548387103</v>
      </c>
      <c r="CM20" s="12">
        <v>0</v>
      </c>
      <c r="CN20" s="12">
        <v>5161.2903225806449</v>
      </c>
      <c r="CO20" s="12">
        <v>0</v>
      </c>
      <c r="CP20" s="12">
        <v>0</v>
      </c>
      <c r="CQ20" s="12">
        <v>0</v>
      </c>
      <c r="CR20" s="13">
        <v>98011.483870967757</v>
      </c>
      <c r="CS20" s="31">
        <v>0</v>
      </c>
      <c r="CT20" s="12">
        <v>0</v>
      </c>
      <c r="CU20" s="12">
        <v>0</v>
      </c>
      <c r="CV20" s="12">
        <v>0</v>
      </c>
      <c r="CW20" s="13">
        <f t="shared" si="20"/>
        <v>0</v>
      </c>
      <c r="CY20" s="11">
        <f t="shared" si="21"/>
        <v>43679</v>
      </c>
      <c r="CZ20" s="16">
        <f t="shared" ref="CZ20" si="30">+B20+BA20+S20+BR20+AJ20+CI20</f>
        <v>60016.978494623661</v>
      </c>
      <c r="DA20" s="16">
        <f t="shared" ref="DA20" si="31">+C20+BB20+T20+BS20+AK20+CJ20</f>
        <v>141775.22580645164</v>
      </c>
      <c r="DB20" s="16">
        <f t="shared" ref="DB20" si="32">+D20+BC20+U20+BT20+AL20+CK20</f>
        <v>0</v>
      </c>
      <c r="DC20" s="16">
        <f t="shared" ref="DC20" si="33">+E20+BD20+V20+BU20+AM20+CL20</f>
        <v>96.774193548387103</v>
      </c>
      <c r="DD20" s="16">
        <f t="shared" ref="DD20" si="34">+F20+BE20+W20+BV20+AN20+CM20</f>
        <v>0</v>
      </c>
      <c r="DE20" s="16">
        <f t="shared" ref="DE20" si="35">+G20+BF20+X20+BW20+AO20+CN20</f>
        <v>45161.290322580644</v>
      </c>
      <c r="DF20" s="16">
        <f t="shared" ref="DF20" si="36">+H20+BG20+Y20+BX20+AP20+CO20</f>
        <v>0</v>
      </c>
      <c r="DG20" s="16">
        <f t="shared" ref="DG20" si="37">+I20+BH20+Z20+BY20+AQ20+CP20</f>
        <v>0</v>
      </c>
      <c r="DH20" s="16">
        <f t="shared" ref="DH20" si="38">+J20+BI20+AA20+BZ20+AR20+CQ20</f>
        <v>34561.40148406451</v>
      </c>
      <c r="DI20" s="13">
        <f t="shared" ref="DI20" si="39">SUM(CZ20:DH20)</f>
        <v>281611.67030126887</v>
      </c>
      <c r="DJ20" s="34">
        <f t="shared" si="23"/>
        <v>0</v>
      </c>
      <c r="DK20" s="24">
        <f t="shared" ref="DK20" si="40">+M20+BL20+AD20+CC20+AU20+CT20</f>
        <v>0</v>
      </c>
      <c r="DL20" s="25">
        <f t="shared" ref="DL20" si="41">+N20+BM20+AE20+CD20+AV20+CU20</f>
        <v>0</v>
      </c>
      <c r="DM20" s="25">
        <f t="shared" ref="DM20" si="42">+O20+BN20+AF20+CE20+AW20+CV20</f>
        <v>0</v>
      </c>
      <c r="DN20" s="13">
        <f t="shared" ref="DN20" si="43">+P20+BO20+AG20+CF20+AX20+CW20</f>
        <v>0</v>
      </c>
    </row>
    <row r="21" spans="1:118" x14ac:dyDescent="0.3">
      <c r="A21" s="11">
        <v>43711</v>
      </c>
      <c r="B21" s="12">
        <v>9045.2333333333336</v>
      </c>
      <c r="C21" s="12">
        <v>13996.366666666667</v>
      </c>
      <c r="D21" s="12">
        <v>0</v>
      </c>
      <c r="E21" s="12">
        <v>0</v>
      </c>
      <c r="F21" s="12">
        <v>0</v>
      </c>
      <c r="G21" s="12">
        <v>11442.333333333334</v>
      </c>
      <c r="H21" s="12">
        <v>0</v>
      </c>
      <c r="I21" s="12">
        <v>0</v>
      </c>
      <c r="J21" s="12">
        <v>0</v>
      </c>
      <c r="K21" s="13">
        <v>34483.933333333334</v>
      </c>
      <c r="L21" s="12">
        <v>0</v>
      </c>
      <c r="M21" s="12">
        <v>0</v>
      </c>
      <c r="N21" s="12">
        <v>0</v>
      </c>
      <c r="O21" s="12">
        <v>0</v>
      </c>
      <c r="P21" s="13">
        <f t="shared" si="10"/>
        <v>0</v>
      </c>
      <c r="R21" s="11">
        <f>+A21</f>
        <v>43711</v>
      </c>
      <c r="S21" s="12">
        <v>1255.4333333333334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138.50033966666666</v>
      </c>
      <c r="AB21" s="13">
        <v>1393.933673</v>
      </c>
      <c r="AC21" s="31"/>
      <c r="AD21" s="12">
        <v>0</v>
      </c>
      <c r="AE21" s="12">
        <v>0</v>
      </c>
      <c r="AF21" s="12">
        <v>0</v>
      </c>
      <c r="AG21" s="13">
        <f t="shared" ref="AG21" si="44">SUM(AD21:AF21)</f>
        <v>0</v>
      </c>
      <c r="AI21" s="11">
        <f t="shared" si="13"/>
        <v>43711</v>
      </c>
      <c r="AJ21" s="12">
        <v>1973.3666666666668</v>
      </c>
      <c r="AK21" s="12">
        <v>6966.666666666667</v>
      </c>
      <c r="AL21" s="12">
        <v>0</v>
      </c>
      <c r="AM21" s="12">
        <v>0</v>
      </c>
      <c r="AN21" s="12">
        <v>0</v>
      </c>
      <c r="AO21" s="12">
        <v>2133.3333333333335</v>
      </c>
      <c r="AP21" s="12">
        <v>0</v>
      </c>
      <c r="AQ21" s="12">
        <v>0</v>
      </c>
      <c r="AR21" s="12">
        <v>34378.658265999991</v>
      </c>
      <c r="AS21" s="13">
        <v>45452.02493266666</v>
      </c>
      <c r="AT21" s="31"/>
      <c r="AU21" s="12">
        <v>0</v>
      </c>
      <c r="AV21" s="12">
        <v>0</v>
      </c>
      <c r="AW21" s="12">
        <v>0</v>
      </c>
      <c r="AX21" s="13">
        <f t="shared" si="0"/>
        <v>0</v>
      </c>
      <c r="AZ21" s="11">
        <f t="shared" si="14"/>
        <v>43711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3">
        <f t="shared" ref="BJ21" si="45">SUM(BA21:BI21)</f>
        <v>0</v>
      </c>
      <c r="BK21" s="31"/>
      <c r="BL21" s="12">
        <v>0</v>
      </c>
      <c r="BM21" s="12">
        <v>0</v>
      </c>
      <c r="BN21" s="12">
        <v>0</v>
      </c>
      <c r="BO21" s="13">
        <f t="shared" si="16"/>
        <v>0</v>
      </c>
      <c r="BQ21" s="11">
        <f t="shared" si="17"/>
        <v>43711</v>
      </c>
      <c r="BR21" s="12">
        <v>23515.533333333333</v>
      </c>
      <c r="BS21" s="12">
        <v>62616.666666666664</v>
      </c>
      <c r="BT21" s="12">
        <v>0</v>
      </c>
      <c r="BU21" s="12">
        <v>0</v>
      </c>
      <c r="BV21" s="12">
        <v>0</v>
      </c>
      <c r="BW21" s="12">
        <v>9091</v>
      </c>
      <c r="BX21" s="12">
        <v>0</v>
      </c>
      <c r="BY21" s="12">
        <v>0</v>
      </c>
      <c r="BZ21" s="12">
        <v>0</v>
      </c>
      <c r="CA21" s="13">
        <v>95223.2</v>
      </c>
      <c r="CB21" s="31">
        <v>0</v>
      </c>
      <c r="CC21" s="12">
        <v>0</v>
      </c>
      <c r="CD21" s="12">
        <v>0</v>
      </c>
      <c r="CE21" s="12">
        <v>0</v>
      </c>
      <c r="CF21" s="13">
        <f t="shared" ref="CF21" si="46">SUM(CC21:CE21)</f>
        <v>0</v>
      </c>
      <c r="CH21" s="11">
        <f t="shared" si="19"/>
        <v>43711</v>
      </c>
      <c r="CI21" s="12">
        <v>24210.433333333334</v>
      </c>
      <c r="CJ21" s="12">
        <v>71283.233333333337</v>
      </c>
      <c r="CK21" s="12">
        <v>0</v>
      </c>
      <c r="CL21" s="12">
        <v>0</v>
      </c>
      <c r="CM21" s="12">
        <v>0</v>
      </c>
      <c r="CN21" s="12">
        <v>0</v>
      </c>
      <c r="CO21" s="12">
        <v>0</v>
      </c>
      <c r="CP21" s="12">
        <v>0</v>
      </c>
      <c r="CQ21" s="12">
        <v>0</v>
      </c>
      <c r="CR21" s="13">
        <v>95493.666666666672</v>
      </c>
      <c r="CS21" s="31">
        <v>0</v>
      </c>
      <c r="CT21" s="12">
        <v>0</v>
      </c>
      <c r="CU21" s="12">
        <v>0</v>
      </c>
      <c r="CV21" s="12">
        <v>0</v>
      </c>
      <c r="CW21" s="13">
        <f t="shared" si="20"/>
        <v>0</v>
      </c>
      <c r="CY21" s="11">
        <f t="shared" ref="CY21:CY22" si="47">+CH21</f>
        <v>43711</v>
      </c>
      <c r="CZ21" s="16">
        <f t="shared" ref="CZ21" si="48">+B21+BA21+S21+BR21+AJ21+CI21</f>
        <v>60000</v>
      </c>
      <c r="DA21" s="16">
        <f t="shared" ref="DA21" si="49">+C21+BB21+T21+BS21+AK21+CJ21</f>
        <v>154862.93333333335</v>
      </c>
      <c r="DB21" s="16">
        <f t="shared" ref="DB21" si="50">+D21+BC21+U21+BT21+AL21+CK21</f>
        <v>0</v>
      </c>
      <c r="DC21" s="16">
        <f t="shared" ref="DC21" si="51">+E21+BD21+V21+BU21+AM21+CL21</f>
        <v>0</v>
      </c>
      <c r="DD21" s="16">
        <f t="shared" ref="DD21" si="52">+F21+BE21+W21+BV21+AN21+CM21</f>
        <v>0</v>
      </c>
      <c r="DE21" s="16">
        <f t="shared" ref="DE21" si="53">+G21+BF21+X21+BW21+AO21+CN21</f>
        <v>22666.666666666668</v>
      </c>
      <c r="DF21" s="16">
        <f t="shared" ref="DF21" si="54">+H21+BG21+Y21+BX21+AP21+CO21</f>
        <v>0</v>
      </c>
      <c r="DG21" s="16">
        <f t="shared" ref="DG21" si="55">+I21+BH21+Z21+BY21+AQ21+CP21</f>
        <v>0</v>
      </c>
      <c r="DH21" s="16">
        <f t="shared" ref="DH21" si="56">+J21+BI21+AA21+BZ21+AR21+CQ21</f>
        <v>34517.158605666657</v>
      </c>
      <c r="DI21" s="13">
        <f t="shared" ref="DI21" si="57">SUM(CZ21:DH21)</f>
        <v>272046.75860566669</v>
      </c>
      <c r="DJ21" s="34">
        <f t="shared" si="23"/>
        <v>0</v>
      </c>
      <c r="DK21" s="24">
        <f t="shared" ref="DK21" si="58">+M21+BL21+AD21+CC21+AU21+CT21</f>
        <v>0</v>
      </c>
      <c r="DL21" s="25">
        <f t="shared" ref="DL21" si="59">+N21+BM21+AE21+CD21+AV21+CU21</f>
        <v>0</v>
      </c>
      <c r="DM21" s="25">
        <f t="shared" ref="DM21" si="60">+O21+BN21+AF21+CE21+AW21+CV21</f>
        <v>0</v>
      </c>
      <c r="DN21" s="13">
        <f t="shared" ref="DN21" si="61">+P21+BO21+AG21+CF21+AX21+CW21</f>
        <v>0</v>
      </c>
    </row>
    <row r="22" spans="1:118" x14ac:dyDescent="0.3">
      <c r="A22" s="11">
        <v>43739</v>
      </c>
      <c r="B22" s="12">
        <v>7546.6451612903229</v>
      </c>
      <c r="C22" s="12">
        <v>15030.548387096775</v>
      </c>
      <c r="D22" s="12">
        <v>0</v>
      </c>
      <c r="E22" s="12">
        <v>0</v>
      </c>
      <c r="F22" s="12">
        <v>0</v>
      </c>
      <c r="G22" s="12">
        <v>3571.5483870967741</v>
      </c>
      <c r="H22" s="12">
        <v>0</v>
      </c>
      <c r="I22" s="12">
        <v>0</v>
      </c>
      <c r="J22" s="12">
        <v>0</v>
      </c>
      <c r="K22" s="13">
        <v>26148.741935483871</v>
      </c>
      <c r="L22" s="12">
        <v>0</v>
      </c>
      <c r="M22" s="12">
        <v>0</v>
      </c>
      <c r="N22" s="12">
        <v>0</v>
      </c>
      <c r="O22" s="12">
        <v>0</v>
      </c>
      <c r="P22" s="13">
        <f t="shared" si="10"/>
        <v>0</v>
      </c>
      <c r="R22" s="11">
        <v>43739</v>
      </c>
      <c r="S22" s="12">
        <v>1075.9354838709678</v>
      </c>
      <c r="T22" s="12">
        <v>0</v>
      </c>
      <c r="U22" s="12">
        <v>0</v>
      </c>
      <c r="V22" s="12">
        <v>0</v>
      </c>
      <c r="W22" s="12">
        <v>0</v>
      </c>
      <c r="X22" s="12">
        <v>859.87096774193549</v>
      </c>
      <c r="Y22" s="12">
        <v>0</v>
      </c>
      <c r="Z22" s="12">
        <v>0</v>
      </c>
      <c r="AA22" s="12">
        <v>118.62173751612897</v>
      </c>
      <c r="AB22" s="13">
        <v>2054.4281891290325</v>
      </c>
      <c r="AC22" s="31"/>
      <c r="AD22" s="12">
        <v>0</v>
      </c>
      <c r="AE22" s="12">
        <v>0</v>
      </c>
      <c r="AF22" s="12">
        <v>0</v>
      </c>
      <c r="AG22" s="13">
        <v>0</v>
      </c>
      <c r="AH22"/>
      <c r="AI22" s="11">
        <f>+R22</f>
        <v>43739</v>
      </c>
      <c r="AJ22" s="12">
        <v>3710.1612903225805</v>
      </c>
      <c r="AK22" s="12">
        <v>7290.322580645161</v>
      </c>
      <c r="AL22" s="12">
        <v>0</v>
      </c>
      <c r="AM22" s="12">
        <v>0</v>
      </c>
      <c r="AN22" s="12">
        <v>0</v>
      </c>
      <c r="AO22" s="12">
        <v>3043.6774193548385</v>
      </c>
      <c r="AP22" s="12">
        <v>0</v>
      </c>
      <c r="AQ22" s="12">
        <v>0</v>
      </c>
      <c r="AR22" s="12">
        <v>33653.658265999991</v>
      </c>
      <c r="AS22" s="13">
        <v>47697.819556322574</v>
      </c>
      <c r="AT22" s="31"/>
      <c r="AU22" s="12">
        <v>0</v>
      </c>
      <c r="AV22" s="12">
        <v>0</v>
      </c>
      <c r="AW22" s="12">
        <v>0</v>
      </c>
      <c r="AX22" s="13">
        <f t="shared" si="0"/>
        <v>0</v>
      </c>
      <c r="AZ22" s="11">
        <f>+AZ21+30</f>
        <v>43741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3">
        <f t="shared" ref="BJ22" si="62">SUM(BA22:BI22)</f>
        <v>0</v>
      </c>
      <c r="BK22" s="31"/>
      <c r="BL22" s="12">
        <v>0</v>
      </c>
      <c r="BM22" s="12">
        <v>0</v>
      </c>
      <c r="BN22" s="12">
        <v>0</v>
      </c>
      <c r="BO22" s="13">
        <f t="shared" si="16"/>
        <v>0</v>
      </c>
      <c r="BQ22" s="11">
        <f t="shared" si="17"/>
        <v>43741</v>
      </c>
      <c r="BR22" s="12">
        <v>18628.322580645159</v>
      </c>
      <c r="BS22" s="12">
        <v>76303.225806451606</v>
      </c>
      <c r="BT22" s="12">
        <v>0</v>
      </c>
      <c r="BU22" s="12">
        <v>0</v>
      </c>
      <c r="BV22" s="12">
        <v>0</v>
      </c>
      <c r="BW22" s="12">
        <v>6555.7096774193551</v>
      </c>
      <c r="BX22" s="12">
        <v>0</v>
      </c>
      <c r="BY22" s="12">
        <v>0</v>
      </c>
      <c r="BZ22" s="12">
        <v>0</v>
      </c>
      <c r="CA22" s="13">
        <v>101487.25806451611</v>
      </c>
      <c r="CB22" s="31">
        <v>0</v>
      </c>
      <c r="CC22" s="12">
        <v>0</v>
      </c>
      <c r="CD22" s="12">
        <v>0</v>
      </c>
      <c r="CE22" s="12">
        <v>0</v>
      </c>
      <c r="CF22" s="13">
        <v>0</v>
      </c>
      <c r="CH22" s="11">
        <f t="shared" si="19"/>
        <v>43741</v>
      </c>
      <c r="CI22" s="12">
        <v>17103.451612903227</v>
      </c>
      <c r="CJ22" s="12">
        <v>74582.483870967742</v>
      </c>
      <c r="CK22" s="12">
        <v>0</v>
      </c>
      <c r="CL22" s="12">
        <v>0</v>
      </c>
      <c r="CM22" s="12">
        <v>0</v>
      </c>
      <c r="CN22" s="12">
        <v>5969.1935483870966</v>
      </c>
      <c r="CO22" s="12">
        <v>0</v>
      </c>
      <c r="CP22" s="12">
        <v>0</v>
      </c>
      <c r="CQ22" s="12">
        <v>0</v>
      </c>
      <c r="CR22" s="13">
        <v>97655.129032258061</v>
      </c>
      <c r="CS22" s="31">
        <v>0</v>
      </c>
      <c r="CT22" s="12">
        <v>0</v>
      </c>
      <c r="CU22" s="12">
        <v>0</v>
      </c>
      <c r="CV22" s="12">
        <v>0</v>
      </c>
      <c r="CW22" s="13">
        <f t="shared" si="20"/>
        <v>0</v>
      </c>
      <c r="CY22" s="11">
        <f t="shared" si="47"/>
        <v>43741</v>
      </c>
      <c r="CZ22" s="16">
        <f t="shared" ref="CZ22" si="63">+B22+BA22+S22+BR22+AJ22+CI22</f>
        <v>48064.516129032258</v>
      </c>
      <c r="DA22" s="16">
        <f t="shared" ref="DA22" si="64">+C22+BB22+T22+BS22+AK22+CJ22</f>
        <v>173206.58064516127</v>
      </c>
      <c r="DB22" s="16">
        <f t="shared" ref="DB22" si="65">+D22+BC22+U22+BT22+AL22+CK22</f>
        <v>0</v>
      </c>
      <c r="DC22" s="16">
        <f t="shared" ref="DC22" si="66">+E22+BD22+V22+BU22+AM22+CL22</f>
        <v>0</v>
      </c>
      <c r="DD22" s="16">
        <f t="shared" ref="DD22" si="67">+F22+BE22+W22+BV22+AN22+CM22</f>
        <v>0</v>
      </c>
      <c r="DE22" s="16">
        <f t="shared" ref="DE22" si="68">+G22+BF22+X22+BW22+AO22+CN22</f>
        <v>20000</v>
      </c>
      <c r="DF22" s="16">
        <f t="shared" ref="DF22" si="69">+H22+BG22+Y22+BX22+AP22+CO22</f>
        <v>0</v>
      </c>
      <c r="DG22" s="16">
        <f t="shared" ref="DG22" si="70">+I22+BH22+Z22+BY22+AQ22+CP22</f>
        <v>0</v>
      </c>
      <c r="DH22" s="16">
        <f t="shared" ref="DH22" si="71">+J22+BI22+AA22+BZ22+AR22+CQ22</f>
        <v>33772.28000351612</v>
      </c>
      <c r="DI22" s="13">
        <f t="shared" ref="DI22" si="72">SUM(CZ22:DH22)</f>
        <v>275043.37677770964</v>
      </c>
      <c r="DJ22" s="34">
        <f t="shared" si="23"/>
        <v>0</v>
      </c>
      <c r="DK22" s="24">
        <f t="shared" ref="DK22" si="73">+M22+BL22+AD22+CC22+AU22+CT22</f>
        <v>0</v>
      </c>
      <c r="DL22" s="25">
        <f t="shared" ref="DL22" si="74">+N22+BM22+AE22+CD22+AV22+CU22</f>
        <v>0</v>
      </c>
      <c r="DM22" s="25">
        <f t="shared" ref="DM22" si="75">+O22+BN22+AF22+CE22+AW22+CV22</f>
        <v>0</v>
      </c>
      <c r="DN22" s="13">
        <f t="shared" ref="DN22" si="76">+P22+BO22+AG22+CF22+AX22+CW22</f>
        <v>0</v>
      </c>
    </row>
    <row r="23" spans="1:118" x14ac:dyDescent="0.3">
      <c r="A23" s="11">
        <f>+A22+33</f>
        <v>43772</v>
      </c>
      <c r="B23" s="12">
        <v>7650.9000000000005</v>
      </c>
      <c r="C23" s="12">
        <v>19057.600000000002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>
        <v>26708.500000000004</v>
      </c>
      <c r="L23" s="12">
        <v>0</v>
      </c>
      <c r="M23" s="12">
        <v>0</v>
      </c>
      <c r="N23" s="12">
        <v>0</v>
      </c>
      <c r="O23" s="12">
        <v>0</v>
      </c>
      <c r="P23" s="13">
        <f t="shared" si="10"/>
        <v>0</v>
      </c>
      <c r="R23" s="11">
        <f>+R22+33</f>
        <v>43772</v>
      </c>
      <c r="S23" s="12">
        <v>834.90000000000009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98.037006333333309</v>
      </c>
      <c r="AB23" s="13">
        <v>932.93700633333344</v>
      </c>
      <c r="AC23" s="31"/>
      <c r="AD23" s="12">
        <v>0</v>
      </c>
      <c r="AE23" s="12">
        <v>0</v>
      </c>
      <c r="AF23" s="12">
        <v>0</v>
      </c>
      <c r="AG23" s="13">
        <v>0</v>
      </c>
      <c r="AI23" s="11">
        <f>+R23</f>
        <v>43772</v>
      </c>
      <c r="AJ23" s="12">
        <v>5725.7</v>
      </c>
      <c r="AK23" s="12">
        <v>1566.6666666666667</v>
      </c>
      <c r="AL23" s="12">
        <v>0</v>
      </c>
      <c r="AM23" s="12">
        <v>0</v>
      </c>
      <c r="AN23" s="12">
        <v>0</v>
      </c>
      <c r="AO23" s="12">
        <v>4908.6000000000004</v>
      </c>
      <c r="AP23" s="12">
        <v>0</v>
      </c>
      <c r="AQ23" s="12">
        <v>0</v>
      </c>
      <c r="AR23" s="12">
        <v>33491.086799333323</v>
      </c>
      <c r="AS23" s="13">
        <v>45692.05346599999</v>
      </c>
      <c r="AT23" s="31"/>
      <c r="AU23" s="12">
        <v>0</v>
      </c>
      <c r="AV23" s="12">
        <v>0</v>
      </c>
      <c r="AW23" s="12">
        <v>0</v>
      </c>
      <c r="AX23" s="13">
        <f t="shared" si="0"/>
        <v>0</v>
      </c>
      <c r="AZ23" s="11">
        <f>+AZ22+30</f>
        <v>43771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3">
        <f t="shared" ref="BJ23" si="77">SUM(BA23:BI23)</f>
        <v>0</v>
      </c>
      <c r="BK23" s="31"/>
      <c r="BL23" s="12">
        <v>0</v>
      </c>
      <c r="BM23" s="12">
        <v>0</v>
      </c>
      <c r="BN23" s="12">
        <v>0</v>
      </c>
      <c r="BO23" s="13">
        <f t="shared" si="16"/>
        <v>0</v>
      </c>
      <c r="BQ23" s="11">
        <f t="shared" ref="BQ23" si="78">+AZ23</f>
        <v>43771</v>
      </c>
      <c r="BR23" s="12">
        <v>12894.133333333333</v>
      </c>
      <c r="BS23" s="12">
        <v>85800</v>
      </c>
      <c r="BT23" s="12">
        <v>0</v>
      </c>
      <c r="BU23" s="12">
        <v>0</v>
      </c>
      <c r="BV23" s="12">
        <v>0</v>
      </c>
      <c r="BW23" s="12">
        <v>6545.7</v>
      </c>
      <c r="BX23" s="12">
        <v>0</v>
      </c>
      <c r="BY23" s="12">
        <v>0</v>
      </c>
      <c r="BZ23" s="12">
        <v>0</v>
      </c>
      <c r="CA23" s="13">
        <v>105239.83333333333</v>
      </c>
      <c r="CB23" s="31">
        <v>0</v>
      </c>
      <c r="CC23" s="12">
        <v>0</v>
      </c>
      <c r="CD23" s="12">
        <v>0</v>
      </c>
      <c r="CE23" s="12">
        <v>0</v>
      </c>
      <c r="CF23" s="13">
        <v>0</v>
      </c>
      <c r="CH23" s="11">
        <v>43770</v>
      </c>
      <c r="CI23" s="12">
        <v>12894.366666666667</v>
      </c>
      <c r="CJ23" s="12">
        <v>78168.433333333334</v>
      </c>
      <c r="CK23" s="12">
        <v>0</v>
      </c>
      <c r="CL23" s="12">
        <v>0</v>
      </c>
      <c r="CM23" s="12">
        <v>0</v>
      </c>
      <c r="CN23" s="12">
        <v>6545.7</v>
      </c>
      <c r="CO23" s="12">
        <v>0</v>
      </c>
      <c r="CP23" s="12">
        <v>0</v>
      </c>
      <c r="CQ23" s="12">
        <v>0</v>
      </c>
      <c r="CR23" s="13">
        <v>97608.5</v>
      </c>
      <c r="CS23" s="31">
        <v>0</v>
      </c>
      <c r="CT23" s="12">
        <v>0</v>
      </c>
      <c r="CU23" s="12">
        <v>0</v>
      </c>
      <c r="CV23" s="12">
        <v>0</v>
      </c>
      <c r="CW23" s="13">
        <f t="shared" si="20"/>
        <v>0</v>
      </c>
      <c r="CY23" s="11">
        <f t="shared" ref="CY23" si="79">+CH23</f>
        <v>43770</v>
      </c>
      <c r="CZ23" s="16">
        <f t="shared" ref="CZ23:CZ32" si="80">+B23+BA23+S23+BR23+AJ23+CI23</f>
        <v>40000</v>
      </c>
      <c r="DA23" s="16">
        <f t="shared" ref="DA23" si="81">+C23+BB23+T23+BS23+AK23+CJ23</f>
        <v>184592.7</v>
      </c>
      <c r="DB23" s="16">
        <f t="shared" ref="DB23" si="82">+D23+BC23+U23+BT23+AL23+CK23</f>
        <v>0</v>
      </c>
      <c r="DC23" s="16">
        <f t="shared" ref="DC23" si="83">+E23+BD23+V23+BU23+AM23+CL23</f>
        <v>0</v>
      </c>
      <c r="DD23" s="16">
        <f t="shared" ref="DD23" si="84">+F23+BE23+W23+BV23+AN23+CM23</f>
        <v>0</v>
      </c>
      <c r="DE23" s="16">
        <f t="shared" ref="DE23" si="85">+G23+BF23+X23+BW23+AO23+CN23</f>
        <v>18000</v>
      </c>
      <c r="DF23" s="16">
        <f t="shared" ref="DF23" si="86">+H23+BG23+Y23+BX23+AP23+CO23</f>
        <v>0</v>
      </c>
      <c r="DG23" s="16">
        <f t="shared" ref="DG23" si="87">+I23+BH23+Z23+BY23+AQ23+CP23</f>
        <v>0</v>
      </c>
      <c r="DH23" s="16">
        <f t="shared" ref="DH23" si="88">+J23+BI23+AA23+BZ23+AR23+CQ23</f>
        <v>33589.123805666655</v>
      </c>
      <c r="DI23" s="13">
        <f t="shared" ref="DI23" si="89">SUM(CZ23:DH23)</f>
        <v>276181.82380566665</v>
      </c>
      <c r="DJ23" s="34">
        <f t="shared" si="23"/>
        <v>0</v>
      </c>
      <c r="DK23" s="24">
        <f t="shared" ref="DK23" si="90">+M23+BL23+AD23+CC23+AU23+CT23</f>
        <v>0</v>
      </c>
      <c r="DL23" s="25">
        <f t="shared" ref="DL23" si="91">+N23+BM23+AE23+CD23+AV23+CU23</f>
        <v>0</v>
      </c>
      <c r="DM23" s="25">
        <f t="shared" ref="DM23" si="92">+O23+BN23+AF23+CE23+AW23+CV23</f>
        <v>0</v>
      </c>
      <c r="DN23" s="13">
        <f t="shared" ref="DN23" si="93">+P23+BO23+AG23+CF23+AX23+CW23</f>
        <v>0</v>
      </c>
    </row>
    <row r="24" spans="1:118" x14ac:dyDescent="0.3">
      <c r="A24" s="11">
        <v>43800</v>
      </c>
      <c r="B24" s="12">
        <v>7526.1612903225805</v>
      </c>
      <c r="C24" s="12">
        <v>19313.645161290322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4600</v>
      </c>
      <c r="K24" s="13">
        <v>31439.806451612902</v>
      </c>
      <c r="L24" s="12">
        <v>0</v>
      </c>
      <c r="M24" s="12">
        <v>0</v>
      </c>
      <c r="N24" s="12">
        <v>0</v>
      </c>
      <c r="O24" s="12">
        <v>0</v>
      </c>
      <c r="P24" s="13">
        <f t="shared" si="10"/>
        <v>0</v>
      </c>
      <c r="R24" s="11">
        <v>43800</v>
      </c>
      <c r="S24" s="12">
        <v>49.677419354838712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78.821737516129019</v>
      </c>
      <c r="AB24" s="13">
        <v>128.49915687096774</v>
      </c>
      <c r="AC24" s="31"/>
      <c r="AD24" s="12">
        <v>0</v>
      </c>
      <c r="AE24" s="12">
        <v>0</v>
      </c>
      <c r="AF24" s="12">
        <v>0</v>
      </c>
      <c r="AG24" s="13">
        <v>0</v>
      </c>
      <c r="AI24" s="11">
        <v>43800</v>
      </c>
      <c r="AJ24" s="12">
        <v>8545</v>
      </c>
      <c r="AK24" s="12">
        <v>7000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31190.892694580671</v>
      </c>
      <c r="AS24" s="13">
        <v>46735.892694580674</v>
      </c>
      <c r="AT24" s="31">
        <v>0</v>
      </c>
      <c r="AU24" s="12">
        <v>0</v>
      </c>
      <c r="AV24" s="12">
        <v>0</v>
      </c>
      <c r="AW24" s="12">
        <v>0</v>
      </c>
      <c r="AX24" s="13">
        <f t="shared" si="0"/>
        <v>0</v>
      </c>
      <c r="AZ24" s="11">
        <v>43800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3">
        <v>0</v>
      </c>
      <c r="BK24" s="31">
        <v>0</v>
      </c>
      <c r="BL24" s="12">
        <v>0</v>
      </c>
      <c r="BM24" s="12">
        <v>0</v>
      </c>
      <c r="BN24" s="12">
        <v>0</v>
      </c>
      <c r="BO24" s="13">
        <f t="shared" si="16"/>
        <v>0</v>
      </c>
      <c r="BQ24" s="11">
        <v>43800</v>
      </c>
      <c r="BR24" s="12">
        <v>11939.806451612903</v>
      </c>
      <c r="BS24" s="12">
        <v>93645.161290322576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3">
        <v>105584.96774193548</v>
      </c>
      <c r="CB24" s="31">
        <v>0</v>
      </c>
      <c r="CC24" s="12">
        <v>0</v>
      </c>
      <c r="CD24" s="12">
        <v>0</v>
      </c>
      <c r="CE24" s="12">
        <v>0</v>
      </c>
      <c r="CF24" s="13">
        <v>0</v>
      </c>
      <c r="CH24" s="11">
        <v>43800</v>
      </c>
      <c r="CI24" s="12">
        <v>11939.354838709678</v>
      </c>
      <c r="CJ24" s="12">
        <v>91911.096774193546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0</v>
      </c>
      <c r="CQ24" s="12">
        <v>0</v>
      </c>
      <c r="CR24" s="13">
        <v>103850.45161290324</v>
      </c>
      <c r="CS24" s="31">
        <v>0</v>
      </c>
      <c r="CT24" s="12">
        <v>0</v>
      </c>
      <c r="CU24" s="12">
        <v>0</v>
      </c>
      <c r="CV24" s="12">
        <v>0</v>
      </c>
      <c r="CW24" s="13">
        <f t="shared" si="20"/>
        <v>0</v>
      </c>
      <c r="CY24" s="11">
        <f t="shared" ref="CY24" si="94">+CH24</f>
        <v>43800</v>
      </c>
      <c r="CZ24" s="16">
        <f>+B24+BA24+S24+BR24+AJ24+CI24</f>
        <v>40000</v>
      </c>
      <c r="DA24" s="16">
        <f t="shared" ref="DA24" si="95">+C24+BB24+T24+BS24+AK24+CJ24</f>
        <v>211869.90322580643</v>
      </c>
      <c r="DB24" s="16">
        <f t="shared" ref="DB24" si="96">+D24+BC24+U24+BT24+AL24+CK24</f>
        <v>0</v>
      </c>
      <c r="DC24" s="16">
        <f t="shared" ref="DC24" si="97">+E24+BD24+V24+BU24+AM24+CL24</f>
        <v>0</v>
      </c>
      <c r="DD24" s="16">
        <f t="shared" ref="DD24" si="98">+F24+BE24+W24+BV24+AN24+CM24</f>
        <v>0</v>
      </c>
      <c r="DE24" s="16">
        <f t="shared" ref="DE24" si="99">+G24+BF24+X24+BW24+AO24+CN24</f>
        <v>0</v>
      </c>
      <c r="DF24" s="16">
        <f t="shared" ref="DF24" si="100">+H24+BG24+Y24+BX24+AP24+CO24</f>
        <v>0</v>
      </c>
      <c r="DG24" s="16">
        <f t="shared" ref="DG24" si="101">+I24+BH24+Z24+BY24+AQ24+CP24</f>
        <v>0</v>
      </c>
      <c r="DH24" s="16">
        <f t="shared" ref="DH24" si="102">+J24+BI24+AA24+BZ24+AR24+CQ24</f>
        <v>35869.7144320968</v>
      </c>
      <c r="DI24" s="13">
        <f t="shared" ref="DI24" si="103">SUM(CZ24:DH24)</f>
        <v>287739.61765790323</v>
      </c>
      <c r="DJ24" s="34">
        <f t="shared" si="23"/>
        <v>0</v>
      </c>
      <c r="DK24" s="24">
        <f t="shared" ref="DK24" si="104">+M24+BL24+AD24+CC24+AU24+CT24</f>
        <v>0</v>
      </c>
      <c r="DL24" s="25">
        <f t="shared" ref="DL24" si="105">+N24+BM24+AE24+CD24+AV24+CU24</f>
        <v>0</v>
      </c>
      <c r="DM24" s="25">
        <f t="shared" ref="DM24" si="106">+O24+BN24+AF24+CE24+AW24+CV24</f>
        <v>0</v>
      </c>
      <c r="DN24" s="13">
        <f t="shared" ref="DN24" si="107">+P24+BO24+AG24+CF24+AX24+CW24</f>
        <v>0</v>
      </c>
    </row>
    <row r="25" spans="1:118" x14ac:dyDescent="0.3">
      <c r="A25" s="11">
        <v>43831</v>
      </c>
      <c r="B25" s="12">
        <v>9668</v>
      </c>
      <c r="C25" s="12">
        <v>17198.548387096773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4590.6002705161281</v>
      </c>
      <c r="K25" s="13">
        <v>31457.148657612903</v>
      </c>
      <c r="L25" s="12">
        <v>0</v>
      </c>
      <c r="M25" s="12">
        <v>0</v>
      </c>
      <c r="N25" s="12">
        <v>0</v>
      </c>
      <c r="O25" s="12">
        <v>0</v>
      </c>
      <c r="P25" s="13">
        <f t="shared" si="10"/>
        <v>0</v>
      </c>
      <c r="R25" s="11">
        <v>43831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58.666541064516096</v>
      </c>
      <c r="AB25" s="13">
        <v>58.666541064516096</v>
      </c>
      <c r="AC25" s="31">
        <v>0</v>
      </c>
      <c r="AD25" s="12">
        <v>0</v>
      </c>
      <c r="AE25" s="12">
        <v>0</v>
      </c>
      <c r="AF25" s="12">
        <v>0</v>
      </c>
      <c r="AG25" s="13">
        <v>0</v>
      </c>
      <c r="AI25" s="11">
        <v>43831</v>
      </c>
      <c r="AJ25" s="12">
        <v>283.70967741935482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30451.25974554837</v>
      </c>
      <c r="AS25" s="13">
        <v>30734.969422967726</v>
      </c>
      <c r="AT25" s="31">
        <v>0</v>
      </c>
      <c r="AU25" s="12">
        <v>0</v>
      </c>
      <c r="AV25" s="12">
        <v>0</v>
      </c>
      <c r="AW25" s="12">
        <v>0</v>
      </c>
      <c r="AX25" s="13">
        <f>SUM(AT25:AW25)</f>
        <v>0</v>
      </c>
      <c r="AZ25" s="11">
        <v>43831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3">
        <v>0</v>
      </c>
      <c r="BK25" s="31">
        <v>0</v>
      </c>
      <c r="BL25" s="12">
        <v>0</v>
      </c>
      <c r="BM25" s="12">
        <v>0</v>
      </c>
      <c r="BN25" s="12">
        <v>0</v>
      </c>
      <c r="BO25" s="13">
        <f t="shared" si="16"/>
        <v>0</v>
      </c>
      <c r="BQ25" s="11">
        <v>43831</v>
      </c>
      <c r="BR25" s="12">
        <v>15411.967741935485</v>
      </c>
      <c r="BS25" s="12">
        <v>90580.645161290318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3">
        <v>105992.6129032258</v>
      </c>
      <c r="CB25" s="31">
        <v>0</v>
      </c>
      <c r="CC25" s="12">
        <v>0</v>
      </c>
      <c r="CD25" s="12">
        <v>0</v>
      </c>
      <c r="CE25" s="12">
        <v>0</v>
      </c>
      <c r="CF25" s="13">
        <v>0</v>
      </c>
      <c r="CH25" s="11">
        <v>43831</v>
      </c>
      <c r="CI25" s="12">
        <v>14636.322580645161</v>
      </c>
      <c r="CJ25" s="12">
        <v>74267.354838709682</v>
      </c>
      <c r="CK25" s="12">
        <v>0</v>
      </c>
      <c r="CL25" s="12">
        <v>0</v>
      </c>
      <c r="CM25" s="12">
        <v>0</v>
      </c>
      <c r="CN25" s="12">
        <v>0</v>
      </c>
      <c r="CO25" s="12">
        <v>0</v>
      </c>
      <c r="CP25" s="12">
        <v>0</v>
      </c>
      <c r="CQ25" s="12">
        <v>0</v>
      </c>
      <c r="CR25" s="13">
        <v>88903.677419354848</v>
      </c>
      <c r="CS25" s="31">
        <v>0</v>
      </c>
      <c r="CT25" s="12">
        <v>0</v>
      </c>
      <c r="CU25" s="12">
        <v>0</v>
      </c>
      <c r="CV25" s="12">
        <v>0</v>
      </c>
      <c r="CW25" s="13">
        <f t="shared" si="20"/>
        <v>0</v>
      </c>
      <c r="CY25" s="11">
        <f t="shared" ref="CY25:CY32" si="108">+CH25</f>
        <v>43831</v>
      </c>
      <c r="CZ25" s="16">
        <f t="shared" si="80"/>
        <v>40000</v>
      </c>
      <c r="DA25" s="16">
        <f t="shared" ref="DA25:DA32" si="109">+C25+BB25+T25+BS25+AK25+CJ25</f>
        <v>182046.54838709679</v>
      </c>
      <c r="DB25" s="16">
        <f t="shared" ref="DB25:DB32" si="110">+D25+BC25+U25+BT25+AL25+CK25</f>
        <v>0</v>
      </c>
      <c r="DC25" s="16">
        <f t="shared" ref="DC25:DC32" si="111">+E25+BD25+V25+BU25+AM25+CL25</f>
        <v>0</v>
      </c>
      <c r="DD25" s="16">
        <f t="shared" ref="DD25:DD32" si="112">+F25+BE25+W25+BV25+AN25+CM25</f>
        <v>0</v>
      </c>
      <c r="DE25" s="16">
        <f t="shared" ref="DE25:DE32" si="113">+G25+BF25+X25+BW25+AO25+CN25</f>
        <v>0</v>
      </c>
      <c r="DF25" s="16">
        <f t="shared" ref="DF25:DF32" si="114">+H25+BG25+Y25+BX25+AP25+CO25</f>
        <v>0</v>
      </c>
      <c r="DG25" s="16">
        <f t="shared" ref="DG25:DG32" si="115">+I25+BH25+Z25+BY25+AQ25+CP25</f>
        <v>0</v>
      </c>
      <c r="DH25" s="16">
        <f t="shared" ref="DH25:DH32" si="116">+J25+BI25+AA25+BZ25+AR25+CQ25</f>
        <v>35100.526557129015</v>
      </c>
      <c r="DI25" s="13">
        <f t="shared" ref="DI25:DI32" si="117">SUM(CZ25:DH25)</f>
        <v>257147.07494422581</v>
      </c>
      <c r="DJ25" s="34">
        <f t="shared" ref="DJ25:DJ32" si="118">+L25+BK25+AC25+CB25+AT25+CS25</f>
        <v>0</v>
      </c>
      <c r="DK25" s="24">
        <f t="shared" ref="DK25:DK32" si="119">+M25+BL25+AD25+CC25+AU25+CT25</f>
        <v>0</v>
      </c>
      <c r="DL25" s="25">
        <f t="shared" ref="DL25:DL32" si="120">+N25+BM25+AE25+CD25+AV25+CU25</f>
        <v>0</v>
      </c>
      <c r="DM25" s="25">
        <f t="shared" ref="DM25:DM32" si="121">+O25+BN25+AF25+CE25+AW25+CV25</f>
        <v>0</v>
      </c>
      <c r="DN25" s="13">
        <f t="shared" ref="DN25:DN32" si="122">+P25+BO25+AG25+CF25+AX25+CW25</f>
        <v>0</v>
      </c>
    </row>
    <row r="26" spans="1:118" x14ac:dyDescent="0.3">
      <c r="A26" s="11">
        <v>43862</v>
      </c>
      <c r="B26" s="12">
        <v>4108.2413793103451</v>
      </c>
      <c r="C26" s="12">
        <v>22283.068965517239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4454.3041930000027</v>
      </c>
      <c r="K26" s="13">
        <v>30845.614537827591</v>
      </c>
      <c r="L26" s="12">
        <v>2142.8275862068967</v>
      </c>
      <c r="M26" s="12">
        <v>0</v>
      </c>
      <c r="N26" s="12">
        <v>0</v>
      </c>
      <c r="O26" s="12">
        <v>0</v>
      </c>
      <c r="P26" s="13">
        <f t="shared" si="10"/>
        <v>2142.8275862068967</v>
      </c>
      <c r="R26" s="11">
        <v>43862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37.862731344827601</v>
      </c>
      <c r="AB26" s="13">
        <v>37.862731344827601</v>
      </c>
      <c r="AC26" s="31">
        <v>241.37931034482759</v>
      </c>
      <c r="AD26" s="12">
        <v>0</v>
      </c>
      <c r="AE26" s="12">
        <v>0</v>
      </c>
      <c r="AF26" s="12">
        <v>0</v>
      </c>
      <c r="AG26" s="13">
        <v>0</v>
      </c>
      <c r="AI26" s="11">
        <v>43862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30036.485551999998</v>
      </c>
      <c r="AS26" s="13">
        <v>30036.485551999998</v>
      </c>
      <c r="AT26" s="31">
        <v>6379.3103448275861</v>
      </c>
      <c r="AU26" s="12">
        <v>0</v>
      </c>
      <c r="AV26" s="12">
        <v>0</v>
      </c>
      <c r="AW26" s="12">
        <v>0</v>
      </c>
      <c r="AX26" s="13">
        <f t="shared" ref="AX26:AX31" si="123">SUM(AT26:AW26)</f>
        <v>6379.3103448275861</v>
      </c>
      <c r="AZ26" s="11">
        <v>43862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3">
        <v>0</v>
      </c>
      <c r="BK26" s="31">
        <v>6788.6896551724139</v>
      </c>
      <c r="BL26" s="12">
        <v>0</v>
      </c>
      <c r="BM26" s="12">
        <v>0</v>
      </c>
      <c r="BN26" s="12">
        <v>0</v>
      </c>
      <c r="BO26" s="13">
        <f t="shared" si="16"/>
        <v>6788.6896551724139</v>
      </c>
      <c r="BQ26" s="11">
        <v>43862</v>
      </c>
      <c r="BR26" s="12">
        <v>6221.8620689655172</v>
      </c>
      <c r="BS26" s="12">
        <v>98793.103448275855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3">
        <v>105014.96551724138</v>
      </c>
      <c r="CB26" s="31">
        <v>0</v>
      </c>
      <c r="CC26" s="12">
        <v>0</v>
      </c>
      <c r="CD26" s="12">
        <v>0</v>
      </c>
      <c r="CE26" s="12">
        <v>0</v>
      </c>
      <c r="CF26" s="13">
        <v>0</v>
      </c>
      <c r="CH26" s="11">
        <v>43862</v>
      </c>
      <c r="CI26" s="12">
        <v>6221.6206896551721</v>
      </c>
      <c r="CJ26" s="12">
        <v>81822.379310344826</v>
      </c>
      <c r="CK26" s="12">
        <v>0</v>
      </c>
      <c r="CL26" s="12">
        <v>68.965517241379317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3">
        <v>88112.965517241377</v>
      </c>
      <c r="CS26" s="31">
        <v>0</v>
      </c>
      <c r="CT26" s="12">
        <v>0</v>
      </c>
      <c r="CU26" s="12">
        <v>0</v>
      </c>
      <c r="CV26" s="12">
        <v>0</v>
      </c>
      <c r="CW26" s="13">
        <f t="shared" si="20"/>
        <v>0</v>
      </c>
      <c r="CY26" s="11">
        <f t="shared" si="108"/>
        <v>43862</v>
      </c>
      <c r="CZ26" s="16">
        <f t="shared" si="80"/>
        <v>16551.724137931036</v>
      </c>
      <c r="DA26" s="16">
        <f t="shared" si="109"/>
        <v>202898.55172413791</v>
      </c>
      <c r="DB26" s="16">
        <f t="shared" si="110"/>
        <v>0</v>
      </c>
      <c r="DC26" s="16">
        <f t="shared" si="111"/>
        <v>68.965517241379317</v>
      </c>
      <c r="DD26" s="16">
        <f t="shared" si="112"/>
        <v>0</v>
      </c>
      <c r="DE26" s="16">
        <f t="shared" si="113"/>
        <v>0</v>
      </c>
      <c r="DF26" s="16">
        <f t="shared" si="114"/>
        <v>0</v>
      </c>
      <c r="DG26" s="16">
        <f t="shared" si="115"/>
        <v>0</v>
      </c>
      <c r="DH26" s="16">
        <f t="shared" si="116"/>
        <v>34528.652476344825</v>
      </c>
      <c r="DI26" s="13">
        <f t="shared" si="117"/>
        <v>254047.89385565516</v>
      </c>
      <c r="DJ26" s="34">
        <f t="shared" si="118"/>
        <v>15552.206896551725</v>
      </c>
      <c r="DK26" s="24">
        <f t="shared" si="119"/>
        <v>0</v>
      </c>
      <c r="DL26" s="25">
        <f t="shared" si="120"/>
        <v>0</v>
      </c>
      <c r="DM26" s="25">
        <f t="shared" si="121"/>
        <v>0</v>
      </c>
      <c r="DN26" s="13">
        <f t="shared" si="122"/>
        <v>15310.827586206899</v>
      </c>
    </row>
    <row r="27" spans="1:118" x14ac:dyDescent="0.3">
      <c r="A27" s="11">
        <v>43891</v>
      </c>
      <c r="B27" s="12">
        <v>0</v>
      </c>
      <c r="C27" s="12">
        <v>26537.161290322583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4454.3041930000018</v>
      </c>
      <c r="K27" s="13">
        <v>30991.465483322587</v>
      </c>
      <c r="L27" s="12">
        <v>18479.225806451614</v>
      </c>
      <c r="M27" s="12">
        <v>0</v>
      </c>
      <c r="N27" s="12">
        <v>0</v>
      </c>
      <c r="O27" s="12">
        <v>0</v>
      </c>
      <c r="P27" s="13">
        <f t="shared" si="10"/>
        <v>18479.225806451614</v>
      </c>
      <c r="R27" s="11">
        <v>43891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18.526334516129019</v>
      </c>
      <c r="AB27" s="13">
        <v>18.526334516129019</v>
      </c>
      <c r="AC27" s="31">
        <v>0</v>
      </c>
      <c r="AD27" s="12">
        <v>0</v>
      </c>
      <c r="AE27" s="12">
        <v>0</v>
      </c>
      <c r="AF27" s="12">
        <v>0</v>
      </c>
      <c r="AG27" s="13">
        <v>0</v>
      </c>
      <c r="AI27" s="11">
        <v>43891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30012.2920036129</v>
      </c>
      <c r="AS27" s="13">
        <v>30012.2920036129</v>
      </c>
      <c r="AT27" s="31">
        <v>7580.6451612903229</v>
      </c>
      <c r="AU27" s="12">
        <v>0</v>
      </c>
      <c r="AV27" s="12">
        <v>0</v>
      </c>
      <c r="AW27" s="12">
        <v>0</v>
      </c>
      <c r="AX27" s="13">
        <f t="shared" si="123"/>
        <v>7580.6451612903229</v>
      </c>
      <c r="AZ27" s="11">
        <v>43891</v>
      </c>
      <c r="BA27" s="12">
        <v>0</v>
      </c>
      <c r="BB27" s="12">
        <v>3.2258064516129031E-2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3">
        <v>3.2258064516129031E-2</v>
      </c>
      <c r="BK27" s="31">
        <v>9972.3870967741932</v>
      </c>
      <c r="BL27" s="12">
        <v>0</v>
      </c>
      <c r="BM27" s="12">
        <v>0</v>
      </c>
      <c r="BN27" s="12">
        <v>0</v>
      </c>
      <c r="BO27" s="13">
        <f t="shared" si="16"/>
        <v>9972.3870967741932</v>
      </c>
      <c r="BQ27" s="11">
        <v>43891</v>
      </c>
      <c r="BR27" s="12">
        <v>0</v>
      </c>
      <c r="BS27" s="12">
        <v>105000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3">
        <v>105000</v>
      </c>
      <c r="CB27" s="31">
        <v>0</v>
      </c>
      <c r="CC27" s="12">
        <v>0</v>
      </c>
      <c r="CD27" s="12">
        <v>0</v>
      </c>
      <c r="CE27" s="12">
        <v>0</v>
      </c>
      <c r="CF27" s="13">
        <v>0</v>
      </c>
      <c r="CH27" s="11">
        <v>43891</v>
      </c>
      <c r="CI27" s="12">
        <v>0</v>
      </c>
      <c r="CJ27" s="12">
        <v>86579.419354838712</v>
      </c>
      <c r="CK27" s="12">
        <v>0</v>
      </c>
      <c r="CL27" s="12">
        <v>129.03225806451613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3">
        <v>86708.451612903227</v>
      </c>
      <c r="CS27" s="31">
        <v>0</v>
      </c>
      <c r="CT27" s="12">
        <v>0</v>
      </c>
      <c r="CU27" s="12">
        <v>0</v>
      </c>
      <c r="CV27" s="12">
        <v>0</v>
      </c>
      <c r="CW27" s="13">
        <f t="shared" si="20"/>
        <v>0</v>
      </c>
      <c r="CY27" s="11">
        <f t="shared" si="108"/>
        <v>43891</v>
      </c>
      <c r="CZ27" s="16">
        <f t="shared" si="80"/>
        <v>0</v>
      </c>
      <c r="DA27" s="16">
        <f t="shared" si="109"/>
        <v>218116.61290322582</v>
      </c>
      <c r="DB27" s="16">
        <f t="shared" si="110"/>
        <v>0</v>
      </c>
      <c r="DC27" s="16">
        <f t="shared" si="111"/>
        <v>129.03225806451613</v>
      </c>
      <c r="DD27" s="16">
        <f t="shared" si="112"/>
        <v>0</v>
      </c>
      <c r="DE27" s="16">
        <f t="shared" si="113"/>
        <v>0</v>
      </c>
      <c r="DF27" s="16">
        <f t="shared" si="114"/>
        <v>0</v>
      </c>
      <c r="DG27" s="16">
        <f t="shared" si="115"/>
        <v>0</v>
      </c>
      <c r="DH27" s="16">
        <f t="shared" si="116"/>
        <v>34485.122531129033</v>
      </c>
      <c r="DI27" s="13">
        <f t="shared" si="117"/>
        <v>252730.76769241935</v>
      </c>
      <c r="DJ27" s="34">
        <f t="shared" si="118"/>
        <v>36032.258064516129</v>
      </c>
      <c r="DK27" s="24">
        <f t="shared" si="119"/>
        <v>0</v>
      </c>
      <c r="DL27" s="25">
        <f t="shared" si="120"/>
        <v>0</v>
      </c>
      <c r="DM27" s="25">
        <f t="shared" si="121"/>
        <v>0</v>
      </c>
      <c r="DN27" s="13">
        <f t="shared" si="122"/>
        <v>36032.258064516129</v>
      </c>
    </row>
    <row r="28" spans="1:118" x14ac:dyDescent="0.3">
      <c r="A28" s="11">
        <v>43922</v>
      </c>
      <c r="B28" s="12">
        <v>28422.666666666668</v>
      </c>
      <c r="C28" s="12">
        <v>1368.8999999999999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4434.7081070000013</v>
      </c>
      <c r="K28" s="13">
        <v>34226.274773666664</v>
      </c>
      <c r="L28" s="12">
        <v>0</v>
      </c>
      <c r="M28" s="12">
        <v>0</v>
      </c>
      <c r="N28" s="12">
        <v>0</v>
      </c>
      <c r="O28" s="12">
        <v>0</v>
      </c>
      <c r="P28" s="13">
        <f t="shared" si="10"/>
        <v>0</v>
      </c>
      <c r="Q28" s="21">
        <v>0</v>
      </c>
      <c r="R28" s="11">
        <v>43922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3">
        <v>0</v>
      </c>
      <c r="AC28" s="31">
        <v>0</v>
      </c>
      <c r="AD28" s="12">
        <v>0</v>
      </c>
      <c r="AE28" s="12">
        <v>0</v>
      </c>
      <c r="AF28" s="12">
        <v>0</v>
      </c>
      <c r="AG28" s="13">
        <v>0</v>
      </c>
      <c r="AI28" s="11">
        <v>43922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29286.485551999998</v>
      </c>
      <c r="AS28" s="13">
        <v>29286.485551999998</v>
      </c>
      <c r="AT28" s="31">
        <v>0</v>
      </c>
      <c r="AU28" s="12">
        <v>0</v>
      </c>
      <c r="AV28" s="12">
        <v>0</v>
      </c>
      <c r="AW28" s="12">
        <v>0</v>
      </c>
      <c r="AX28" s="13">
        <f t="shared" si="123"/>
        <v>0</v>
      </c>
      <c r="AZ28" s="11">
        <v>43922</v>
      </c>
      <c r="BA28" s="12">
        <v>2833.3333333333335</v>
      </c>
      <c r="BB28" s="12">
        <v>3500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3">
        <v>6333.333333333333</v>
      </c>
      <c r="BK28" s="31">
        <v>0</v>
      </c>
      <c r="BL28" s="12">
        <v>0</v>
      </c>
      <c r="BM28" s="12">
        <v>0</v>
      </c>
      <c r="BN28" s="12">
        <v>0</v>
      </c>
      <c r="BO28" s="13">
        <f t="shared" si="16"/>
        <v>0</v>
      </c>
      <c r="BQ28" s="11">
        <v>43922</v>
      </c>
      <c r="BR28" s="12">
        <v>0</v>
      </c>
      <c r="BS28" s="12">
        <v>106166.66666666667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3">
        <v>106166.66666666667</v>
      </c>
      <c r="CB28" s="31">
        <v>0</v>
      </c>
      <c r="CC28" s="12">
        <v>0</v>
      </c>
      <c r="CD28" s="12">
        <v>0</v>
      </c>
      <c r="CE28" s="12">
        <v>0</v>
      </c>
      <c r="CF28" s="13">
        <v>0</v>
      </c>
      <c r="CH28" s="11">
        <v>43922</v>
      </c>
      <c r="CI28" s="12">
        <v>22526.666666666664</v>
      </c>
      <c r="CJ28" s="12">
        <v>67816.666666666672</v>
      </c>
      <c r="CK28" s="12">
        <v>0</v>
      </c>
      <c r="CL28" s="12">
        <v>50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3">
        <v>90393.333333333328</v>
      </c>
      <c r="CS28" s="31">
        <v>0</v>
      </c>
      <c r="CT28" s="12">
        <v>0</v>
      </c>
      <c r="CU28" s="12">
        <v>0</v>
      </c>
      <c r="CV28" s="12">
        <v>0</v>
      </c>
      <c r="CW28" s="13">
        <f t="shared" si="20"/>
        <v>0</v>
      </c>
      <c r="CY28" s="11">
        <f t="shared" si="108"/>
        <v>43922</v>
      </c>
      <c r="CZ28" s="16">
        <f t="shared" si="80"/>
        <v>53782.666666666664</v>
      </c>
      <c r="DA28" s="16">
        <f t="shared" si="109"/>
        <v>178852.23333333334</v>
      </c>
      <c r="DB28" s="16">
        <f t="shared" si="110"/>
        <v>0</v>
      </c>
      <c r="DC28" s="16">
        <f t="shared" si="111"/>
        <v>50</v>
      </c>
      <c r="DD28" s="16">
        <f t="shared" si="112"/>
        <v>0</v>
      </c>
      <c r="DE28" s="16">
        <f t="shared" si="113"/>
        <v>0</v>
      </c>
      <c r="DF28" s="16">
        <f t="shared" si="114"/>
        <v>0</v>
      </c>
      <c r="DG28" s="16">
        <f t="shared" si="115"/>
        <v>0</v>
      </c>
      <c r="DH28" s="16">
        <f t="shared" si="116"/>
        <v>33721.193658999997</v>
      </c>
      <c r="DI28" s="13">
        <f t="shared" si="117"/>
        <v>266406.09365900001</v>
      </c>
      <c r="DJ28" s="34">
        <f t="shared" si="118"/>
        <v>0</v>
      </c>
      <c r="DK28" s="24">
        <f t="shared" si="119"/>
        <v>0</v>
      </c>
      <c r="DL28" s="25">
        <f t="shared" si="120"/>
        <v>0</v>
      </c>
      <c r="DM28" s="25">
        <f t="shared" si="121"/>
        <v>0</v>
      </c>
      <c r="DN28" s="13">
        <f t="shared" si="122"/>
        <v>0</v>
      </c>
    </row>
    <row r="29" spans="1:118" x14ac:dyDescent="0.3">
      <c r="A29" s="11">
        <v>43952</v>
      </c>
      <c r="B29" s="12">
        <v>39274.225806451614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4307.3335479999978</v>
      </c>
      <c r="K29" s="13">
        <v>43581.559354451609</v>
      </c>
      <c r="L29" s="12">
        <v>0</v>
      </c>
      <c r="M29" s="12">
        <v>0</v>
      </c>
      <c r="N29" s="12">
        <v>0</v>
      </c>
      <c r="O29" s="12">
        <v>0</v>
      </c>
      <c r="P29" s="13">
        <f t="shared" si="10"/>
        <v>0</v>
      </c>
      <c r="Q29" s="21">
        <v>0</v>
      </c>
      <c r="R29" s="11">
        <v>43952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3">
        <v>0</v>
      </c>
      <c r="AC29" s="31">
        <v>0</v>
      </c>
      <c r="AD29" s="12">
        <v>0</v>
      </c>
      <c r="AE29" s="12">
        <v>0</v>
      </c>
      <c r="AF29" s="12">
        <v>0</v>
      </c>
      <c r="AG29" s="13">
        <v>0</v>
      </c>
      <c r="AI29" s="11">
        <v>43952</v>
      </c>
      <c r="AJ29" s="12">
        <v>2580.6451612903224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29129.158280129031</v>
      </c>
      <c r="AS29" s="13">
        <v>31709.803441419353</v>
      </c>
      <c r="AT29" s="31">
        <v>0</v>
      </c>
      <c r="AU29" s="12">
        <v>0</v>
      </c>
      <c r="AV29" s="12">
        <v>0</v>
      </c>
      <c r="AW29" s="12">
        <v>0</v>
      </c>
      <c r="AX29" s="13">
        <f t="shared" si="123"/>
        <v>0</v>
      </c>
      <c r="AZ29" s="11">
        <v>43952</v>
      </c>
      <c r="BA29" s="12">
        <v>4032.2580645161293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3">
        <v>4032.2580645161293</v>
      </c>
      <c r="BK29" s="31">
        <v>0</v>
      </c>
      <c r="BL29" s="12">
        <v>0</v>
      </c>
      <c r="BM29" s="12">
        <v>0</v>
      </c>
      <c r="BN29" s="12">
        <v>0</v>
      </c>
      <c r="BO29" s="13">
        <f t="shared" si="16"/>
        <v>0</v>
      </c>
      <c r="BQ29" s="11">
        <v>43952</v>
      </c>
      <c r="BR29" s="12">
        <v>0</v>
      </c>
      <c r="BS29" s="12">
        <v>110000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3">
        <v>110000</v>
      </c>
      <c r="CB29" s="31">
        <v>0</v>
      </c>
      <c r="CC29" s="12">
        <v>0</v>
      </c>
      <c r="CD29" s="12">
        <v>0</v>
      </c>
      <c r="CE29" s="12">
        <v>0</v>
      </c>
      <c r="CF29" s="13">
        <v>0</v>
      </c>
      <c r="CH29" s="11">
        <v>43952</v>
      </c>
      <c r="CI29" s="12">
        <v>24785.354838709674</v>
      </c>
      <c r="CJ29" s="12">
        <v>59387.741935483871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3">
        <v>84173.096774193546</v>
      </c>
      <c r="CS29" s="31">
        <v>0</v>
      </c>
      <c r="CT29" s="12">
        <v>0</v>
      </c>
      <c r="CU29" s="12">
        <v>0</v>
      </c>
      <c r="CV29" s="12">
        <v>0</v>
      </c>
      <c r="CW29" s="13">
        <f t="shared" si="20"/>
        <v>0</v>
      </c>
      <c r="CY29" s="11">
        <f t="shared" si="108"/>
        <v>43952</v>
      </c>
      <c r="CZ29" s="16">
        <f t="shared" si="80"/>
        <v>70672.483870967742</v>
      </c>
      <c r="DA29" s="16">
        <f t="shared" si="109"/>
        <v>169387.74193548388</v>
      </c>
      <c r="DB29" s="16">
        <f t="shared" si="110"/>
        <v>0</v>
      </c>
      <c r="DC29" s="16">
        <f t="shared" si="111"/>
        <v>0</v>
      </c>
      <c r="DD29" s="16">
        <f t="shared" si="112"/>
        <v>0</v>
      </c>
      <c r="DE29" s="16">
        <f t="shared" si="113"/>
        <v>0</v>
      </c>
      <c r="DF29" s="16">
        <f t="shared" si="114"/>
        <v>0</v>
      </c>
      <c r="DG29" s="16">
        <f t="shared" si="115"/>
        <v>0</v>
      </c>
      <c r="DH29" s="16">
        <f t="shared" si="116"/>
        <v>33436.49182812903</v>
      </c>
      <c r="DI29" s="13">
        <f t="shared" si="117"/>
        <v>273496.71763458068</v>
      </c>
      <c r="DJ29" s="34">
        <f t="shared" si="118"/>
        <v>0</v>
      </c>
      <c r="DK29" s="24">
        <f t="shared" si="119"/>
        <v>0</v>
      </c>
      <c r="DL29" s="25">
        <f t="shared" si="120"/>
        <v>0</v>
      </c>
      <c r="DM29" s="25">
        <f t="shared" si="121"/>
        <v>0</v>
      </c>
      <c r="DN29" s="13">
        <f t="shared" si="122"/>
        <v>0</v>
      </c>
    </row>
    <row r="30" spans="1:118" x14ac:dyDescent="0.3">
      <c r="A30" s="11">
        <v>43983</v>
      </c>
      <c r="B30" s="12">
        <v>37934.966666666667</v>
      </c>
      <c r="C30" s="12">
        <v>571.16666666666663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4307.3335479999978</v>
      </c>
      <c r="K30" s="13">
        <v>42813.466881333334</v>
      </c>
      <c r="L30" s="12">
        <v>0</v>
      </c>
      <c r="M30" s="12">
        <v>0</v>
      </c>
      <c r="N30" s="12">
        <v>0</v>
      </c>
      <c r="O30" s="12">
        <v>0</v>
      </c>
      <c r="P30" s="13">
        <f t="shared" si="10"/>
        <v>0</v>
      </c>
      <c r="Q30" s="21">
        <v>0</v>
      </c>
      <c r="R30" s="11">
        <v>43983</v>
      </c>
      <c r="S30" s="12">
        <v>933.33333333333337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3">
        <v>933.33333333333337</v>
      </c>
      <c r="AC30" s="31">
        <v>0</v>
      </c>
      <c r="AD30" s="12">
        <v>0</v>
      </c>
      <c r="AE30" s="12">
        <v>0</v>
      </c>
      <c r="AF30" s="12">
        <v>0</v>
      </c>
      <c r="AG30" s="13">
        <v>0</v>
      </c>
      <c r="AI30" s="11">
        <v>43983</v>
      </c>
      <c r="AJ30" s="12">
        <v>14833.333333333334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26822.912837999993</v>
      </c>
      <c r="AS30" s="13">
        <v>41656.246171333325</v>
      </c>
      <c r="AT30" s="31">
        <v>0</v>
      </c>
      <c r="AU30" s="12">
        <v>0</v>
      </c>
      <c r="AV30" s="12">
        <v>0</v>
      </c>
      <c r="AW30" s="12">
        <v>0</v>
      </c>
      <c r="AX30" s="13">
        <f t="shared" si="123"/>
        <v>0</v>
      </c>
      <c r="AZ30" s="11">
        <v>43983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3">
        <v>0</v>
      </c>
      <c r="BK30" s="31">
        <v>0</v>
      </c>
      <c r="BL30" s="12">
        <v>0</v>
      </c>
      <c r="BM30" s="12">
        <v>0</v>
      </c>
      <c r="BN30" s="12">
        <v>0</v>
      </c>
      <c r="BO30" s="13">
        <f t="shared" si="16"/>
        <v>0</v>
      </c>
      <c r="BQ30" s="11">
        <v>43983</v>
      </c>
      <c r="BR30" s="12">
        <v>0</v>
      </c>
      <c r="BS30" s="12">
        <v>108833.33333333333</v>
      </c>
      <c r="BT30" s="12">
        <v>0</v>
      </c>
      <c r="BU30" s="12">
        <v>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3">
        <v>108833.33333333333</v>
      </c>
      <c r="CB30" s="31">
        <v>0</v>
      </c>
      <c r="CC30" s="12">
        <v>0</v>
      </c>
      <c r="CD30" s="12">
        <v>0</v>
      </c>
      <c r="CE30" s="12">
        <v>0</v>
      </c>
      <c r="CF30" s="13">
        <v>0</v>
      </c>
      <c r="CH30" s="11">
        <v>43983</v>
      </c>
      <c r="CI30" s="12">
        <v>24200</v>
      </c>
      <c r="CJ30" s="12">
        <v>55275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3">
        <v>79475</v>
      </c>
      <c r="CS30" s="31">
        <v>0</v>
      </c>
      <c r="CT30" s="12">
        <v>0</v>
      </c>
      <c r="CU30" s="12">
        <v>0</v>
      </c>
      <c r="CV30" s="12">
        <v>0</v>
      </c>
      <c r="CW30" s="13">
        <f t="shared" si="20"/>
        <v>0</v>
      </c>
      <c r="CY30" s="11">
        <f t="shared" si="108"/>
        <v>43983</v>
      </c>
      <c r="CZ30" s="16">
        <f t="shared" si="80"/>
        <v>77901.633333333331</v>
      </c>
      <c r="DA30" s="16">
        <f t="shared" si="109"/>
        <v>164679.5</v>
      </c>
      <c r="DB30" s="16">
        <f t="shared" si="110"/>
        <v>0</v>
      </c>
      <c r="DC30" s="16">
        <f t="shared" si="111"/>
        <v>0</v>
      </c>
      <c r="DD30" s="16">
        <f t="shared" si="112"/>
        <v>0</v>
      </c>
      <c r="DE30" s="16">
        <f t="shared" si="113"/>
        <v>0</v>
      </c>
      <c r="DF30" s="16">
        <f t="shared" si="114"/>
        <v>0</v>
      </c>
      <c r="DG30" s="16">
        <f t="shared" si="115"/>
        <v>0</v>
      </c>
      <c r="DH30" s="16">
        <f t="shared" si="116"/>
        <v>31130.246385999992</v>
      </c>
      <c r="DI30" s="13">
        <f t="shared" si="117"/>
        <v>273711.37971933332</v>
      </c>
      <c r="DJ30" s="34">
        <f t="shared" si="118"/>
        <v>0</v>
      </c>
      <c r="DK30" s="24">
        <f t="shared" si="119"/>
        <v>0</v>
      </c>
      <c r="DL30" s="25">
        <f t="shared" si="120"/>
        <v>0</v>
      </c>
      <c r="DM30" s="25">
        <f t="shared" si="121"/>
        <v>0</v>
      </c>
      <c r="DN30" s="13">
        <f t="shared" si="122"/>
        <v>0</v>
      </c>
    </row>
    <row r="31" spans="1:118" x14ac:dyDescent="0.3">
      <c r="A31" s="11">
        <v>44013</v>
      </c>
      <c r="B31" s="12">
        <v>38216.516129032258</v>
      </c>
      <c r="C31" s="12">
        <v>17.096774193548388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4287.6970929032241</v>
      </c>
      <c r="K31" s="13">
        <v>42521.309996129028</v>
      </c>
      <c r="L31" s="12">
        <v>0</v>
      </c>
      <c r="M31" s="12">
        <v>0</v>
      </c>
      <c r="N31" s="12">
        <v>0</v>
      </c>
      <c r="O31" s="12">
        <v>0</v>
      </c>
      <c r="P31" s="13">
        <f t="shared" si="10"/>
        <v>0</v>
      </c>
      <c r="Q31" s="21">
        <v>0</v>
      </c>
      <c r="R31" s="11">
        <v>44013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3">
        <v>0</v>
      </c>
      <c r="AC31" s="31">
        <v>0</v>
      </c>
      <c r="AD31" s="12">
        <v>0</v>
      </c>
      <c r="AE31" s="12">
        <v>0</v>
      </c>
      <c r="AF31" s="12">
        <v>0</v>
      </c>
      <c r="AG31" s="13">
        <v>0</v>
      </c>
      <c r="AI31" s="11">
        <v>44013</v>
      </c>
      <c r="AJ31" s="12">
        <v>15967.741935483871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26084.087031548381</v>
      </c>
      <c r="AS31" s="13">
        <v>42051.828967032256</v>
      </c>
      <c r="AT31" s="31">
        <v>0</v>
      </c>
      <c r="AU31" s="12">
        <v>0</v>
      </c>
      <c r="AV31" s="12">
        <v>0</v>
      </c>
      <c r="AW31" s="12">
        <v>0</v>
      </c>
      <c r="AX31" s="13">
        <f t="shared" si="123"/>
        <v>0</v>
      </c>
      <c r="AZ31" s="11">
        <v>44013</v>
      </c>
      <c r="BA31" s="12">
        <v>45.161290322580648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3">
        <v>45.161290322580648</v>
      </c>
      <c r="BK31" s="31">
        <v>0</v>
      </c>
      <c r="BL31" s="12">
        <v>0</v>
      </c>
      <c r="BM31" s="12">
        <v>0</v>
      </c>
      <c r="BN31" s="12">
        <v>0</v>
      </c>
      <c r="BO31" s="13">
        <f t="shared" si="16"/>
        <v>0</v>
      </c>
      <c r="BQ31" s="11">
        <v>44013</v>
      </c>
      <c r="BR31" s="12">
        <v>12096.774193548386</v>
      </c>
      <c r="BS31" s="12">
        <v>115483.87096774194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3">
        <v>127580.64516129032</v>
      </c>
      <c r="CB31" s="31">
        <v>0</v>
      </c>
      <c r="CC31" s="12">
        <v>0</v>
      </c>
      <c r="CD31" s="12">
        <v>0</v>
      </c>
      <c r="CE31" s="12">
        <v>0</v>
      </c>
      <c r="CF31" s="13">
        <v>0</v>
      </c>
      <c r="CH31" s="11">
        <v>44013</v>
      </c>
      <c r="CI31" s="12">
        <v>17640.322580645159</v>
      </c>
      <c r="CJ31" s="12">
        <v>53116.129032258068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3">
        <v>70756.451612903227</v>
      </c>
      <c r="CS31" s="31">
        <v>0</v>
      </c>
      <c r="CT31" s="12">
        <v>0</v>
      </c>
      <c r="CU31" s="12">
        <v>0</v>
      </c>
      <c r="CV31" s="12">
        <v>0</v>
      </c>
      <c r="CW31" s="13">
        <f t="shared" si="20"/>
        <v>0</v>
      </c>
      <c r="CY31" s="11">
        <f t="shared" si="108"/>
        <v>44013</v>
      </c>
      <c r="CZ31" s="16">
        <f t="shared" si="80"/>
        <v>83966.516129032243</v>
      </c>
      <c r="DA31" s="16">
        <f t="shared" si="109"/>
        <v>168617.09677419355</v>
      </c>
      <c r="DB31" s="16">
        <f t="shared" si="110"/>
        <v>0</v>
      </c>
      <c r="DC31" s="16">
        <f t="shared" si="111"/>
        <v>0</v>
      </c>
      <c r="DD31" s="16">
        <f t="shared" si="112"/>
        <v>0</v>
      </c>
      <c r="DE31" s="16">
        <f t="shared" si="113"/>
        <v>0</v>
      </c>
      <c r="DF31" s="16">
        <f t="shared" si="114"/>
        <v>0</v>
      </c>
      <c r="DG31" s="16">
        <f t="shared" si="115"/>
        <v>0</v>
      </c>
      <c r="DH31" s="16">
        <f t="shared" si="116"/>
        <v>30371.784124451606</v>
      </c>
      <c r="DI31" s="13">
        <f t="shared" si="117"/>
        <v>282955.39702767739</v>
      </c>
      <c r="DJ31" s="34">
        <f t="shared" si="118"/>
        <v>0</v>
      </c>
      <c r="DK31" s="24">
        <f t="shared" si="119"/>
        <v>0</v>
      </c>
      <c r="DL31" s="25">
        <f t="shared" si="120"/>
        <v>0</v>
      </c>
      <c r="DM31" s="25">
        <f t="shared" si="121"/>
        <v>0</v>
      </c>
      <c r="DN31" s="13">
        <f t="shared" si="122"/>
        <v>0</v>
      </c>
    </row>
    <row r="32" spans="1:118" x14ac:dyDescent="0.3">
      <c r="A32" s="11">
        <v>44044</v>
      </c>
      <c r="B32" s="12">
        <v>33710.193548387091</v>
      </c>
      <c r="C32" s="12">
        <v>0</v>
      </c>
      <c r="D32" s="12">
        <v>0</v>
      </c>
      <c r="E32" s="12">
        <v>0</v>
      </c>
      <c r="F32" s="12">
        <v>0</v>
      </c>
      <c r="G32" s="12">
        <v>6174.9677419354839</v>
      </c>
      <c r="H32" s="12">
        <v>0</v>
      </c>
      <c r="I32" s="12">
        <v>0</v>
      </c>
      <c r="J32" s="12">
        <v>4021.1138912903211</v>
      </c>
      <c r="K32" s="13">
        <v>43906.275181612902</v>
      </c>
      <c r="L32" s="12">
        <v>0</v>
      </c>
      <c r="M32" s="12">
        <v>0</v>
      </c>
      <c r="N32" s="12">
        <v>0</v>
      </c>
      <c r="O32" s="12">
        <v>0</v>
      </c>
      <c r="P32" s="13">
        <f t="shared" si="10"/>
        <v>0</v>
      </c>
      <c r="Q32" s="21">
        <v>0</v>
      </c>
      <c r="R32" s="11">
        <v>44044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3">
        <v>0</v>
      </c>
      <c r="AC32" s="31">
        <v>0</v>
      </c>
      <c r="AD32" s="12">
        <v>0</v>
      </c>
      <c r="AE32" s="12">
        <v>0</v>
      </c>
      <c r="AF32" s="12">
        <v>0</v>
      </c>
      <c r="AG32" s="13">
        <v>0</v>
      </c>
      <c r="AI32" s="11">
        <v>44045</v>
      </c>
      <c r="AJ32" s="12">
        <v>16774.193548387098</v>
      </c>
      <c r="AK32" s="12">
        <v>0</v>
      </c>
      <c r="AL32" s="12">
        <v>0</v>
      </c>
      <c r="AM32" s="12">
        <v>0</v>
      </c>
      <c r="AN32" s="12">
        <v>0</v>
      </c>
      <c r="AO32" s="12">
        <v>7373.4193548387093</v>
      </c>
      <c r="AP32" s="12">
        <v>0</v>
      </c>
      <c r="AQ32" s="12">
        <v>0</v>
      </c>
      <c r="AR32" s="12">
        <v>25669.312838000009</v>
      </c>
      <c r="AS32" s="13">
        <v>49816.925741225816</v>
      </c>
      <c r="AT32" s="31">
        <v>0</v>
      </c>
      <c r="AU32" s="12">
        <v>0</v>
      </c>
      <c r="AV32" s="12">
        <v>0</v>
      </c>
      <c r="AW32" s="12">
        <v>0</v>
      </c>
      <c r="AX32" s="13">
        <f t="shared" ref="AX32" si="124">SUM(AT32:AW32)</f>
        <v>0</v>
      </c>
      <c r="AZ32" s="11">
        <v>44045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3">
        <v>0</v>
      </c>
      <c r="BK32" s="31">
        <v>0</v>
      </c>
      <c r="BL32" s="12"/>
      <c r="BM32" s="12"/>
      <c r="BN32" s="12"/>
      <c r="BO32" s="13">
        <f t="shared" si="16"/>
        <v>0</v>
      </c>
      <c r="BQ32" s="11">
        <v>44044</v>
      </c>
      <c r="BR32" s="12">
        <v>27580.645161290322</v>
      </c>
      <c r="BS32" s="12">
        <v>120000</v>
      </c>
      <c r="BT32" s="12">
        <v>0</v>
      </c>
      <c r="BU32" s="12">
        <v>0</v>
      </c>
      <c r="BV32" s="12">
        <v>0</v>
      </c>
      <c r="BW32" s="12">
        <v>5806.4516129032254</v>
      </c>
      <c r="BX32" s="12">
        <v>0</v>
      </c>
      <c r="BY32" s="12">
        <v>0</v>
      </c>
      <c r="BZ32" s="12">
        <v>0</v>
      </c>
      <c r="CA32" s="13">
        <v>153387.09677419355</v>
      </c>
      <c r="CB32" s="31">
        <v>0</v>
      </c>
      <c r="CC32" s="12">
        <v>0</v>
      </c>
      <c r="CD32" s="12">
        <v>0</v>
      </c>
      <c r="CE32" s="12">
        <v>0</v>
      </c>
      <c r="CF32" s="13">
        <v>0</v>
      </c>
      <c r="CH32" s="11">
        <v>44044</v>
      </c>
      <c r="CI32" s="12">
        <v>9922.5806451612898</v>
      </c>
      <c r="CJ32" s="12">
        <v>52004.838709677417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3">
        <v>61927.419354838705</v>
      </c>
      <c r="CS32" s="31">
        <v>0</v>
      </c>
      <c r="CT32" s="12">
        <v>0</v>
      </c>
      <c r="CU32" s="12">
        <v>0</v>
      </c>
      <c r="CV32" s="12">
        <v>0</v>
      </c>
      <c r="CW32" s="13">
        <f t="shared" si="20"/>
        <v>0</v>
      </c>
      <c r="CY32" s="11">
        <f t="shared" si="108"/>
        <v>44044</v>
      </c>
      <c r="CZ32" s="16">
        <f t="shared" si="80"/>
        <v>87987.612903225803</v>
      </c>
      <c r="DA32" s="16">
        <f t="shared" si="109"/>
        <v>172004.83870967742</v>
      </c>
      <c r="DB32" s="16">
        <f t="shared" si="110"/>
        <v>0</v>
      </c>
      <c r="DC32" s="16">
        <f t="shared" si="111"/>
        <v>0</v>
      </c>
      <c r="DD32" s="16">
        <f t="shared" si="112"/>
        <v>0</v>
      </c>
      <c r="DE32" s="16">
        <f t="shared" si="113"/>
        <v>19354.838709677417</v>
      </c>
      <c r="DF32" s="16">
        <f t="shared" si="114"/>
        <v>0</v>
      </c>
      <c r="DG32" s="16">
        <f t="shared" si="115"/>
        <v>0</v>
      </c>
      <c r="DH32" s="16">
        <f t="shared" si="116"/>
        <v>29690.426729290331</v>
      </c>
      <c r="DI32" s="13">
        <f t="shared" si="117"/>
        <v>309037.71705187095</v>
      </c>
      <c r="DJ32" s="33">
        <f t="shared" si="118"/>
        <v>0</v>
      </c>
      <c r="DK32" s="24">
        <f t="shared" si="119"/>
        <v>0</v>
      </c>
      <c r="DL32" s="25">
        <f t="shared" si="120"/>
        <v>0</v>
      </c>
      <c r="DM32" s="25">
        <f t="shared" si="121"/>
        <v>0</v>
      </c>
      <c r="DN32" s="13">
        <f t="shared" si="122"/>
        <v>0</v>
      </c>
    </row>
  </sheetData>
  <mergeCells count="19">
    <mergeCell ref="DJ4:DN4"/>
    <mergeCell ref="BL4:BO4"/>
    <mergeCell ref="BQ4:BQ5"/>
    <mergeCell ref="BR4:CA4"/>
    <mergeCell ref="CH4:CH5"/>
    <mergeCell ref="CI4:CR4"/>
    <mergeCell ref="CY4:CY5"/>
    <mergeCell ref="CZ4:DI4"/>
    <mergeCell ref="CB4:CF4"/>
    <mergeCell ref="CS4:CW4"/>
    <mergeCell ref="BA4:BK4"/>
    <mergeCell ref="A4:A5"/>
    <mergeCell ref="B4:K4"/>
    <mergeCell ref="M4:P4"/>
    <mergeCell ref="AD4:AG4"/>
    <mergeCell ref="AU4:AX4"/>
    <mergeCell ref="S4:AB4"/>
    <mergeCell ref="AI4:AI5"/>
    <mergeCell ref="AJ4:AS4"/>
  </mergeCells>
  <pageMargins left="0.35433070866141736" right="0.15748031496062992" top="1.1023622047244095" bottom="1.4566929133858268" header="0.86614173228346458" footer="0.7480314960629921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INJEC ET PONCT JUIN 2018 A ... </vt:lpstr>
      <vt:lpstr>'INJEC ET PONCT JUIN 2018 A ...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KELEKO Larissa</cp:lastModifiedBy>
  <cp:lastPrinted>2019-11-07T11:03:20Z</cp:lastPrinted>
  <dcterms:created xsi:type="dcterms:W3CDTF">2018-11-29T14:39:53Z</dcterms:created>
  <dcterms:modified xsi:type="dcterms:W3CDTF">2020-09-14T11:05:52Z</dcterms:modified>
</cp:coreProperties>
</file>