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20" i="2" l="1"/>
  <c r="CU20" i="2"/>
  <c r="CV20" i="2"/>
  <c r="CW20" i="2"/>
  <c r="DC20" i="2" s="1"/>
  <c r="CX20" i="2"/>
  <c r="CY20" i="2"/>
  <c r="CZ20" i="2"/>
  <c r="DA20" i="2"/>
  <c r="DB20" i="2"/>
  <c r="DD20" i="2"/>
  <c r="DE20" i="2"/>
  <c r="DF20" i="2"/>
  <c r="DG20" i="2"/>
  <c r="CM20" i="2"/>
  <c r="CQ20" i="2"/>
  <c r="CA20" i="2"/>
  <c r="BW20" i="2"/>
  <c r="BK20" i="2"/>
  <c r="BG20" i="2"/>
  <c r="AA20" i="2"/>
  <c r="AQ20" i="2"/>
  <c r="AE20" i="2"/>
  <c r="O20" i="2"/>
  <c r="K20" i="2"/>
  <c r="CS19" i="2" l="1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C19" i="2"/>
  <c r="CC18" i="2"/>
  <c r="CC17" i="2"/>
  <c r="CC16" i="2"/>
  <c r="CC15" i="2"/>
  <c r="CC14" i="2"/>
  <c r="CC13" i="2"/>
  <c r="CC12" i="2"/>
  <c r="CC11" i="2"/>
  <c r="CC10" i="2"/>
  <c r="CC9" i="2"/>
  <c r="CC8" i="2"/>
  <c r="CC7" i="2"/>
  <c r="CC6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AW20" i="2"/>
  <c r="BM20" i="2" s="1"/>
  <c r="CC20" i="2" s="1"/>
  <c r="CS20" i="2" s="1"/>
  <c r="AW19" i="2"/>
  <c r="AW18" i="2"/>
  <c r="AW17" i="2"/>
  <c r="AW16" i="2"/>
  <c r="AW15" i="2"/>
  <c r="AW14" i="2"/>
  <c r="AW13" i="2"/>
  <c r="AW12" i="2"/>
  <c r="AW11" i="2"/>
  <c r="AW10" i="2"/>
  <c r="AW9" i="2"/>
  <c r="AW8" i="2"/>
  <c r="AW7" i="2"/>
  <c r="AW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6" i="2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DG17" i="2" s="1"/>
  <c r="BK16" i="2"/>
  <c r="BK15" i="2"/>
  <c r="BK14" i="2"/>
  <c r="BK13" i="2"/>
  <c r="BK12" i="2"/>
  <c r="BK11" i="2"/>
  <c r="BK10" i="2"/>
  <c r="BK9" i="2"/>
  <c r="DG9" i="2" s="1"/>
  <c r="BK8" i="2"/>
  <c r="BK7" i="2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O7" i="2"/>
  <c r="DG7" i="2" s="1"/>
  <c r="O8" i="2"/>
  <c r="DG8" i="2" s="1"/>
  <c r="O9" i="2"/>
  <c r="O10" i="2"/>
  <c r="O11" i="2"/>
  <c r="DG11" i="2" s="1"/>
  <c r="O12" i="2"/>
  <c r="DG12" i="2" s="1"/>
  <c r="O13" i="2"/>
  <c r="DG13" i="2" s="1"/>
  <c r="O14" i="2"/>
  <c r="O15" i="2"/>
  <c r="DG15" i="2" s="1"/>
  <c r="O16" i="2"/>
  <c r="DG16" i="2" s="1"/>
  <c r="O17" i="2"/>
  <c r="O18" i="2"/>
  <c r="O19" i="2"/>
  <c r="DG19" i="2" s="1"/>
  <c r="O6" i="2"/>
  <c r="DG6" i="2" s="1"/>
  <c r="DG10" i="2" l="1"/>
  <c r="DG14" i="2"/>
  <c r="DG18" i="2"/>
  <c r="DA6" i="2"/>
  <c r="DB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6" i="2"/>
  <c r="BW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6" i="2"/>
  <c r="BW17" i="2"/>
  <c r="BW7" i="2"/>
  <c r="BW8" i="2"/>
  <c r="BW9" i="2"/>
  <c r="BW10" i="2"/>
  <c r="BW11" i="2"/>
  <c r="BW12" i="2"/>
  <c r="BW13" i="2"/>
  <c r="BW14" i="2"/>
  <c r="BW15" i="2"/>
  <c r="BW16" i="2"/>
  <c r="BW19" i="2"/>
  <c r="BW18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<sst xmlns="http://schemas.openxmlformats.org/spreadsheetml/2006/main" count="128" uniqueCount="24">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</sst>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4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4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19" xfId="1" applyNumberFormat="1" applyFont="1" applyBorder="1"/>
    <xf numFmtId="0" fontId="5" fillId="4" borderId="0" xfId="0" applyFont="1" applyFill="1"/>
    <xf numFmtId="166" fontId="5" fillId="0" borderId="20" xfId="1" applyNumberFormat="1" applyFont="1" applyBorder="1"/>
    <xf numFmtId="166" fontId="5" fillId="0" borderId="21" xfId="1" applyNumberFormat="1" applyFont="1" applyBorder="1"/>
    <xf numFmtId="166" fontId="5" fillId="0" borderId="22" xfId="1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0" fontId="4" fillId="3" borderId="0" xfId="0" applyFont="1" applyFill="1"/>
    <xf numFmtId="0" fontId="7" fillId="0" borderId="0" xfId="0" applyFont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0"/>
  <sheetViews>
    <sheetView tabSelected="1" topLeftCell="AL1" workbookViewId="0">
      <selection activeCell="A2" sqref="A2"/>
    </sheetView>
  </sheetViews>
  <sheetFormatPr baseColWidth="10" defaultColWidth="11.44140625" defaultRowHeight="15.6" x14ac:dyDescent="0.3"/>
  <cols>
    <col min="1" max="1" width="21.6640625" style="2" customWidth="1"/>
    <col min="2" max="2" width="17" style="2" customWidth="1"/>
    <col min="3" max="3" width="16.44140625" style="2" customWidth="1"/>
    <col min="4" max="4" width="14.88671875" style="2" customWidth="1"/>
    <col min="5" max="5" width="16.88671875" style="2" customWidth="1"/>
    <col min="6" max="6" width="18.5546875" style="2" customWidth="1"/>
    <col min="7" max="8" width="17.5546875" style="2" customWidth="1"/>
    <col min="9" max="10" width="16.6640625" style="2" customWidth="1"/>
    <col min="11" max="11" width="16.109375" style="2" customWidth="1"/>
    <col min="12" max="13" width="15.44140625" style="2" customWidth="1"/>
    <col min="14" max="14" width="17.33203125" style="2" customWidth="1"/>
    <col min="15" max="15" width="14.5546875" style="2" customWidth="1"/>
    <col min="16" max="16" width="11.44140625" style="21"/>
    <col min="17" max="17" width="21.6640625" style="2" customWidth="1"/>
    <col min="18" max="31" width="17" style="2" customWidth="1"/>
    <col min="32" max="32" width="11.44140625" style="2"/>
    <col min="33" max="33" width="16" style="2" customWidth="1"/>
    <col min="34" max="45" width="11.44140625" style="2"/>
    <col min="46" max="46" width="12.109375" style="2" customWidth="1"/>
    <col min="47" max="48" width="11.44140625" style="2"/>
    <col min="49" max="49" width="17.88671875" style="2" customWidth="1"/>
    <col min="50" max="58" width="11.44140625" style="2"/>
    <col min="59" max="63" width="15.5546875" style="2" customWidth="1"/>
    <col min="64" max="64" width="11.44140625" style="2"/>
    <col min="65" max="65" width="19.33203125" style="2" customWidth="1"/>
    <col min="66" max="68" width="11.44140625" style="2"/>
    <col min="69" max="69" width="14.44140625" style="2" customWidth="1"/>
    <col min="70" max="77" width="11.44140625" style="2"/>
    <col min="78" max="78" width="13.44140625" style="2" customWidth="1"/>
    <col min="79" max="80" width="11.44140625" style="2"/>
    <col min="81" max="81" width="18.88671875" style="2" customWidth="1"/>
    <col min="82" max="93" width="11.44140625" style="2"/>
    <col min="94" max="94" width="12.5546875" style="2" customWidth="1"/>
    <col min="95" max="96" width="11.44140625" style="2"/>
    <col min="97" max="97" width="21" style="2" customWidth="1"/>
    <col min="98" max="109" width="11.44140625" style="2"/>
    <col min="110" max="110" width="13.44140625" style="2" customWidth="1"/>
    <col min="111" max="16384" width="11.44140625" style="2"/>
  </cols>
  <sheetData>
    <row r="1" spans="1:111" x14ac:dyDescent="0.3">
      <c r="A1" s="28" t="s">
        <v>22</v>
      </c>
    </row>
    <row r="2" spans="1:111" ht="21" x14ac:dyDescent="0.4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2" thickBot="1" x14ac:dyDescent="0.35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6.8" thickTop="1" thickBot="1" x14ac:dyDescent="0.35">
      <c r="A4" s="33" t="s">
        <v>0</v>
      </c>
      <c r="B4" s="35" t="s">
        <v>21</v>
      </c>
      <c r="C4" s="35"/>
      <c r="D4" s="35"/>
      <c r="E4" s="35"/>
      <c r="F4" s="35"/>
      <c r="G4" s="35"/>
      <c r="H4" s="35"/>
      <c r="I4" s="35"/>
      <c r="J4" s="35"/>
      <c r="K4" s="36"/>
      <c r="L4" s="30" t="s">
        <v>19</v>
      </c>
      <c r="M4" s="31"/>
      <c r="N4" s="31"/>
      <c r="O4" s="32"/>
      <c r="Q4" s="18" t="s">
        <v>0</v>
      </c>
      <c r="R4" s="35" t="s">
        <v>1</v>
      </c>
      <c r="S4" s="35"/>
      <c r="T4" s="35"/>
      <c r="U4" s="35"/>
      <c r="V4" s="35"/>
      <c r="W4" s="35"/>
      <c r="X4" s="35"/>
      <c r="Y4" s="35"/>
      <c r="Z4" s="35"/>
      <c r="AA4" s="36"/>
      <c r="AB4" s="30" t="s">
        <v>19</v>
      </c>
      <c r="AC4" s="31"/>
      <c r="AD4" s="31"/>
      <c r="AE4" s="32"/>
      <c r="AG4" s="33" t="s">
        <v>0</v>
      </c>
      <c r="AH4" s="35" t="s">
        <v>1</v>
      </c>
      <c r="AI4" s="35"/>
      <c r="AJ4" s="35"/>
      <c r="AK4" s="35"/>
      <c r="AL4" s="35"/>
      <c r="AM4" s="35"/>
      <c r="AN4" s="35"/>
      <c r="AO4" s="35"/>
      <c r="AP4" s="35"/>
      <c r="AQ4" s="36"/>
      <c r="AR4" s="30" t="s">
        <v>19</v>
      </c>
      <c r="AS4" s="31"/>
      <c r="AT4" s="31"/>
      <c r="AU4" s="32"/>
      <c r="AW4" s="18" t="s">
        <v>0</v>
      </c>
      <c r="AX4" s="35" t="s">
        <v>1</v>
      </c>
      <c r="AY4" s="35"/>
      <c r="AZ4" s="35"/>
      <c r="BA4" s="35"/>
      <c r="BB4" s="35"/>
      <c r="BC4" s="35"/>
      <c r="BD4" s="35"/>
      <c r="BE4" s="35"/>
      <c r="BF4" s="35"/>
      <c r="BG4" s="36"/>
      <c r="BH4" s="30" t="s">
        <v>19</v>
      </c>
      <c r="BI4" s="31"/>
      <c r="BJ4" s="31"/>
      <c r="BK4" s="32"/>
      <c r="BM4" s="33" t="s">
        <v>0</v>
      </c>
      <c r="BN4" s="35" t="s">
        <v>1</v>
      </c>
      <c r="BO4" s="35"/>
      <c r="BP4" s="35"/>
      <c r="BQ4" s="35"/>
      <c r="BR4" s="35"/>
      <c r="BS4" s="35"/>
      <c r="BT4" s="35"/>
      <c r="BU4" s="35"/>
      <c r="BV4" s="35"/>
      <c r="BW4" s="36"/>
      <c r="BX4" s="30" t="s">
        <v>19</v>
      </c>
      <c r="BY4" s="31"/>
      <c r="BZ4" s="31"/>
      <c r="CA4" s="32"/>
      <c r="CC4" s="33" t="s">
        <v>0</v>
      </c>
      <c r="CD4" s="35" t="s">
        <v>1</v>
      </c>
      <c r="CE4" s="35"/>
      <c r="CF4" s="35"/>
      <c r="CG4" s="35"/>
      <c r="CH4" s="35"/>
      <c r="CI4" s="35"/>
      <c r="CJ4" s="35"/>
      <c r="CK4" s="35"/>
      <c r="CL4" s="35"/>
      <c r="CM4" s="36"/>
      <c r="CN4" s="30" t="s">
        <v>19</v>
      </c>
      <c r="CO4" s="31"/>
      <c r="CP4" s="31"/>
      <c r="CQ4" s="32"/>
      <c r="CS4" s="33" t="s">
        <v>0</v>
      </c>
      <c r="CT4" s="35" t="s">
        <v>1</v>
      </c>
      <c r="CU4" s="35"/>
      <c r="CV4" s="35"/>
      <c r="CW4" s="35"/>
      <c r="CX4" s="35"/>
      <c r="CY4" s="35"/>
      <c r="CZ4" s="35"/>
      <c r="DA4" s="35"/>
      <c r="DB4" s="35"/>
      <c r="DC4" s="36"/>
      <c r="DD4" s="30" t="s">
        <v>19</v>
      </c>
      <c r="DE4" s="31"/>
      <c r="DF4" s="31"/>
      <c r="DG4" s="32"/>
    </row>
    <row r="5" spans="1:111" ht="85.5" customHeight="1" thickBot="1" x14ac:dyDescent="0.35">
      <c r="A5" s="34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4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4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4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4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3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f>SUM(B6:J6)</f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f>SUM(R6:Z6)</f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f t="shared" ref="AQ6:AQ20" si="0">SUM(AH6:AP6)</f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f>SUM(BN6:BV6)</f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f>SUM(CD6:CL6)</f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1">+B6+AX6+R6+BN6+AH6+CD6</f>
        <v>283235.29411764705</v>
      </c>
      <c r="CU6" s="14">
        <f t="shared" ref="CU6:CU19" si="2">+C6+AY6+S6+BO6+AI6+CE6</f>
        <v>594.88235294117646</v>
      </c>
      <c r="CV6" s="14">
        <f t="shared" ref="CV6:CV19" si="3">+D6+AZ6+T6+BP6+AJ6+CF6</f>
        <v>0</v>
      </c>
      <c r="CW6" s="14">
        <f t="shared" ref="CW6:CW19" si="4">+E6+BA6+U6+BQ6+AK6+CG6</f>
        <v>2124.1764705882351</v>
      </c>
      <c r="CX6" s="14">
        <f t="shared" ref="CX6:CX19" si="5">+F6+BB6+V6+BR6+AL6+CH6</f>
        <v>136091.29411764705</v>
      </c>
      <c r="CY6" s="14">
        <f t="shared" ref="CY6:CY19" si="6">+G6+BC6+W6+BS6+AM6+CI6</f>
        <v>0</v>
      </c>
      <c r="CZ6" s="14">
        <f t="shared" ref="CZ6:CZ19" si="7">+H6+BD6+X6+BT6+AN6+CJ6</f>
        <v>0</v>
      </c>
      <c r="DA6" s="14">
        <f t="shared" ref="DA6:DA19" si="8">+I6+BE6+Y6+BU6+AO6+CK6</f>
        <v>7205.8823529411766</v>
      </c>
      <c r="DB6" s="14">
        <f t="shared" ref="DB6:DB19" si="9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10">+M6+BI6+AC6+BY6+AS6+CO6</f>
        <v>0</v>
      </c>
      <c r="DF6" s="23">
        <f t="shared" si="10"/>
        <v>0</v>
      </c>
      <c r="DG6" s="24">
        <f t="shared" si="10"/>
        <v>0</v>
      </c>
    </row>
    <row r="7" spans="1:111" x14ac:dyDescent="0.3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f t="shared" ref="K7:K20" si="11">SUM(B7:J7)</f>
        <v>47763.387096774197</v>
      </c>
      <c r="L7" s="10">
        <v>0</v>
      </c>
      <c r="M7" s="10">
        <v>0</v>
      </c>
      <c r="N7" s="10">
        <v>0</v>
      </c>
      <c r="O7" s="20">
        <f t="shared" ref="O7:O19" si="12">SUM(L7:N7)</f>
        <v>0</v>
      </c>
      <c r="Q7" s="11">
        <f t="shared" ref="Q7:Q20" si="13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f t="shared" ref="AA7:AA20" si="14">SUM(R7:Z7)</f>
        <v>511</v>
      </c>
      <c r="AB7" s="10">
        <v>0</v>
      </c>
      <c r="AC7" s="10">
        <v>0</v>
      </c>
      <c r="AD7" s="10">
        <v>0</v>
      </c>
      <c r="AE7" s="20">
        <f t="shared" ref="AE7:AE19" si="15">SUM(AB7:AD7)</f>
        <v>0</v>
      </c>
      <c r="AG7" s="11">
        <f t="shared" ref="AG7:AG20" si="16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f t="shared" si="0"/>
        <v>110781.49500132256</v>
      </c>
      <c r="AR7" s="10">
        <v>0</v>
      </c>
      <c r="AS7" s="10">
        <v>0</v>
      </c>
      <c r="AT7" s="10">
        <v>0</v>
      </c>
      <c r="AU7" s="20">
        <f t="shared" ref="AU7:AU19" si="17">SUM(AR7:AT7)</f>
        <v>0</v>
      </c>
      <c r="AW7" s="9">
        <f t="shared" ref="AW7:AW20" si="18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9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20">SUM(BH7:BJ7)</f>
        <v>0</v>
      </c>
      <c r="BM7" s="9">
        <f t="shared" ref="BM7:BM20" si="21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f t="shared" ref="BW7:BW16" si="22">SUM(BN7:BV7)</f>
        <v>142914.45161290321</v>
      </c>
      <c r="BX7" s="10">
        <v>0</v>
      </c>
      <c r="BY7" s="10">
        <v>0</v>
      </c>
      <c r="BZ7" s="10">
        <v>0</v>
      </c>
      <c r="CA7" s="20">
        <f t="shared" ref="CA7:CA19" si="23">SUM(BX7:BZ7)</f>
        <v>0</v>
      </c>
      <c r="CC7" s="9">
        <f t="shared" ref="CC7:CC20" si="24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f t="shared" ref="CM7:CM19" si="25">SUM(CD7:CL7)</f>
        <v>176042.96774193548</v>
      </c>
      <c r="CN7" s="10">
        <v>0</v>
      </c>
      <c r="CO7" s="10">
        <v>0</v>
      </c>
      <c r="CP7" s="10">
        <v>0</v>
      </c>
      <c r="CQ7" s="20">
        <f t="shared" ref="CQ7:CQ19" si="26">SUM(CN7:CP7)</f>
        <v>0</v>
      </c>
      <c r="CS7" s="9">
        <f t="shared" ref="CS7:CS20" si="27">+CC7</f>
        <v>43282</v>
      </c>
      <c r="CT7" s="16">
        <f t="shared" si="1"/>
        <v>272903.22580645164</v>
      </c>
      <c r="CU7" s="16">
        <f t="shared" si="2"/>
        <v>28149.516129032258</v>
      </c>
      <c r="CV7" s="16">
        <f t="shared" si="3"/>
        <v>0</v>
      </c>
      <c r="CW7" s="16">
        <f t="shared" si="4"/>
        <v>182.90322580645162</v>
      </c>
      <c r="CX7" s="16">
        <f t="shared" si="5"/>
        <v>131050.38709677418</v>
      </c>
      <c r="CY7" s="16">
        <f t="shared" si="6"/>
        <v>0</v>
      </c>
      <c r="CZ7" s="16">
        <f t="shared" si="7"/>
        <v>0</v>
      </c>
      <c r="DA7" s="16">
        <f t="shared" si="8"/>
        <v>9703.2258064516136</v>
      </c>
      <c r="DB7" s="16">
        <f t="shared" si="9"/>
        <v>55346.624033580629</v>
      </c>
      <c r="DC7" s="13">
        <f t="shared" ref="DC7:DC19" si="28">SUM(CT7:DB7)</f>
        <v>497335.88209809677</v>
      </c>
      <c r="DD7" s="25">
        <f t="shared" ref="DD7:DD19" si="29">+L7+BH7+AB7+BX7+AR7+CN7</f>
        <v>0</v>
      </c>
      <c r="DE7" s="26">
        <f t="shared" si="10"/>
        <v>0</v>
      </c>
      <c r="DF7" s="26">
        <f t="shared" si="10"/>
        <v>0</v>
      </c>
      <c r="DG7" s="27">
        <f t="shared" si="10"/>
        <v>0</v>
      </c>
    </row>
    <row r="8" spans="1:111" x14ac:dyDescent="0.3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f t="shared" si="11"/>
        <v>38286.967741935485</v>
      </c>
      <c r="L8" s="12">
        <v>0</v>
      </c>
      <c r="M8" s="12">
        <v>0</v>
      </c>
      <c r="N8" s="12">
        <v>0</v>
      </c>
      <c r="O8" s="13">
        <f t="shared" si="12"/>
        <v>0</v>
      </c>
      <c r="Q8" s="11">
        <f t="shared" si="13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f t="shared" si="14"/>
        <v>495.0322580645161</v>
      </c>
      <c r="AB8" s="12">
        <v>0</v>
      </c>
      <c r="AC8" s="12">
        <v>0</v>
      </c>
      <c r="AD8" s="12">
        <v>0</v>
      </c>
      <c r="AE8" s="13">
        <f t="shared" si="15"/>
        <v>0</v>
      </c>
      <c r="AG8" s="11">
        <f t="shared" si="16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f t="shared" si="0"/>
        <v>102610.90673454836</v>
      </c>
      <c r="AR8" s="12">
        <v>0</v>
      </c>
      <c r="AS8" s="12">
        <v>0</v>
      </c>
      <c r="AT8" s="12">
        <v>0</v>
      </c>
      <c r="AU8" s="13">
        <f t="shared" si="17"/>
        <v>0</v>
      </c>
      <c r="AW8" s="11">
        <f t="shared" si="18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9"/>
        <v>25435.483870967742</v>
      </c>
      <c r="BH8" s="12">
        <v>0</v>
      </c>
      <c r="BI8" s="12">
        <v>0</v>
      </c>
      <c r="BJ8" s="12">
        <v>0</v>
      </c>
      <c r="BK8" s="13">
        <f t="shared" si="20"/>
        <v>0</v>
      </c>
      <c r="BM8" s="11">
        <f t="shared" si="21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f t="shared" si="22"/>
        <v>139619.16129032258</v>
      </c>
      <c r="BX8" s="12">
        <v>0</v>
      </c>
      <c r="BY8" s="12">
        <v>0</v>
      </c>
      <c r="BZ8" s="12">
        <v>0</v>
      </c>
      <c r="CA8" s="13">
        <f t="shared" si="23"/>
        <v>0</v>
      </c>
      <c r="CC8" s="11">
        <f t="shared" si="24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f t="shared" si="25"/>
        <v>169271.51612903224</v>
      </c>
      <c r="CN8" s="12">
        <v>0</v>
      </c>
      <c r="CO8" s="12">
        <v>0</v>
      </c>
      <c r="CP8" s="12">
        <v>0</v>
      </c>
      <c r="CQ8" s="13">
        <f t="shared" si="26"/>
        <v>0</v>
      </c>
      <c r="CS8" s="11">
        <f t="shared" si="27"/>
        <v>43313</v>
      </c>
      <c r="CT8" s="16">
        <f t="shared" si="1"/>
        <v>266290.32258064521</v>
      </c>
      <c r="CU8" s="16">
        <f t="shared" si="2"/>
        <v>44103.580645161288</v>
      </c>
      <c r="CV8" s="16">
        <f t="shared" si="3"/>
        <v>0</v>
      </c>
      <c r="CW8" s="16">
        <f t="shared" si="4"/>
        <v>29.032258064516128</v>
      </c>
      <c r="CX8" s="16">
        <f t="shared" si="5"/>
        <v>100383</v>
      </c>
      <c r="CY8" s="16">
        <f t="shared" si="6"/>
        <v>0</v>
      </c>
      <c r="CZ8" s="16">
        <f t="shared" si="7"/>
        <v>0</v>
      </c>
      <c r="DA8" s="16">
        <f t="shared" si="8"/>
        <v>10000</v>
      </c>
      <c r="DB8" s="16">
        <f t="shared" si="9"/>
        <v>54913.132540999977</v>
      </c>
      <c r="DC8" s="13">
        <f t="shared" si="28"/>
        <v>475719.068024871</v>
      </c>
      <c r="DD8" s="25">
        <f t="shared" si="29"/>
        <v>0</v>
      </c>
      <c r="DE8" s="26">
        <f t="shared" si="10"/>
        <v>0</v>
      </c>
      <c r="DF8" s="26">
        <f t="shared" si="10"/>
        <v>0</v>
      </c>
      <c r="DG8" s="27">
        <f t="shared" si="10"/>
        <v>0</v>
      </c>
    </row>
    <row r="9" spans="1:111" x14ac:dyDescent="0.3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f t="shared" si="11"/>
        <v>34041.000000000007</v>
      </c>
      <c r="L9" s="12">
        <v>0</v>
      </c>
      <c r="M9" s="12">
        <v>0</v>
      </c>
      <c r="N9" s="12">
        <v>0</v>
      </c>
      <c r="O9" s="13">
        <f t="shared" si="12"/>
        <v>0</v>
      </c>
      <c r="Q9" s="11">
        <f t="shared" si="13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f t="shared" si="14"/>
        <v>502.69333333333327</v>
      </c>
      <c r="AB9" s="12">
        <v>0</v>
      </c>
      <c r="AC9" s="12">
        <v>0</v>
      </c>
      <c r="AD9" s="12">
        <v>0</v>
      </c>
      <c r="AE9" s="13">
        <f t="shared" si="15"/>
        <v>0</v>
      </c>
      <c r="AG9" s="11">
        <f t="shared" si="16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f t="shared" si="0"/>
        <v>92207.865874333322</v>
      </c>
      <c r="AR9" s="12">
        <v>0</v>
      </c>
      <c r="AS9" s="12">
        <v>0</v>
      </c>
      <c r="AT9" s="12">
        <v>0</v>
      </c>
      <c r="AU9" s="13">
        <f t="shared" si="17"/>
        <v>0</v>
      </c>
      <c r="AW9" s="11">
        <f t="shared" si="18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9"/>
        <v>27500</v>
      </c>
      <c r="BH9" s="12">
        <v>0</v>
      </c>
      <c r="BI9" s="12">
        <v>0</v>
      </c>
      <c r="BJ9" s="12">
        <v>0</v>
      </c>
      <c r="BK9" s="13">
        <f t="shared" si="20"/>
        <v>0</v>
      </c>
      <c r="BM9" s="11">
        <f t="shared" si="21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f t="shared" si="22"/>
        <v>138666.66666666669</v>
      </c>
      <c r="BX9" s="12">
        <v>0</v>
      </c>
      <c r="BY9" s="12">
        <v>0</v>
      </c>
      <c r="BZ9" s="12">
        <v>0</v>
      </c>
      <c r="CA9" s="13">
        <f t="shared" si="23"/>
        <v>0</v>
      </c>
      <c r="CC9" s="11">
        <f t="shared" si="24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f t="shared" si="25"/>
        <v>165630.53333333333</v>
      </c>
      <c r="CN9" s="12">
        <v>0</v>
      </c>
      <c r="CO9" s="12">
        <v>0</v>
      </c>
      <c r="CP9" s="12">
        <v>0</v>
      </c>
      <c r="CQ9" s="13">
        <f t="shared" si="26"/>
        <v>0</v>
      </c>
      <c r="CS9" s="11">
        <f t="shared" si="27"/>
        <v>43344</v>
      </c>
      <c r="CT9" s="16">
        <f t="shared" si="1"/>
        <v>251553.46666666667</v>
      </c>
      <c r="CU9" s="16">
        <f t="shared" si="2"/>
        <v>45921.700000000004</v>
      </c>
      <c r="CV9" s="16">
        <f t="shared" si="3"/>
        <v>0</v>
      </c>
      <c r="CW9" s="16">
        <f t="shared" si="4"/>
        <v>459</v>
      </c>
      <c r="CX9" s="16">
        <f t="shared" si="5"/>
        <v>95998.6</v>
      </c>
      <c r="CY9" s="16">
        <f t="shared" si="6"/>
        <v>0</v>
      </c>
      <c r="CZ9" s="16">
        <f t="shared" si="7"/>
        <v>0</v>
      </c>
      <c r="DA9" s="16">
        <f t="shared" si="8"/>
        <v>9800</v>
      </c>
      <c r="DB9" s="16">
        <f t="shared" si="9"/>
        <v>54815.992540999985</v>
      </c>
      <c r="DC9" s="13">
        <f t="shared" si="28"/>
        <v>458548.75920766674</v>
      </c>
      <c r="DD9" s="25">
        <f t="shared" si="29"/>
        <v>0</v>
      </c>
      <c r="DE9" s="26">
        <f t="shared" si="10"/>
        <v>0</v>
      </c>
      <c r="DF9" s="26">
        <f t="shared" si="10"/>
        <v>0</v>
      </c>
      <c r="DG9" s="27">
        <f t="shared" si="10"/>
        <v>0</v>
      </c>
    </row>
    <row r="10" spans="1:111" x14ac:dyDescent="0.3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f t="shared" si="11"/>
        <v>19815.83870967742</v>
      </c>
      <c r="L10" s="12">
        <v>0</v>
      </c>
      <c r="M10" s="12">
        <v>0</v>
      </c>
      <c r="N10" s="12">
        <v>0</v>
      </c>
      <c r="O10" s="13">
        <f t="shared" si="12"/>
        <v>0</v>
      </c>
      <c r="Q10" s="11">
        <f t="shared" si="13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f t="shared" si="14"/>
        <v>539.77096774193524</v>
      </c>
      <c r="AB10" s="12">
        <v>0</v>
      </c>
      <c r="AC10" s="12">
        <v>0</v>
      </c>
      <c r="AD10" s="12">
        <v>0</v>
      </c>
      <c r="AE10" s="13">
        <f t="shared" si="15"/>
        <v>0</v>
      </c>
      <c r="AG10" s="11">
        <f t="shared" si="16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f t="shared" si="0"/>
        <v>93803.855436451602</v>
      </c>
      <c r="AR10" s="12">
        <v>0</v>
      </c>
      <c r="AS10" s="12">
        <v>0</v>
      </c>
      <c r="AT10" s="12">
        <v>0</v>
      </c>
      <c r="AU10" s="13">
        <f t="shared" si="17"/>
        <v>0</v>
      </c>
      <c r="AW10" s="9">
        <f t="shared" si="18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9"/>
        <v>27500</v>
      </c>
      <c r="BH10" s="12">
        <v>0</v>
      </c>
      <c r="BI10" s="12">
        <v>0</v>
      </c>
      <c r="BJ10" s="12">
        <v>0</v>
      </c>
      <c r="BK10" s="13">
        <f t="shared" si="20"/>
        <v>0</v>
      </c>
      <c r="BM10" s="9">
        <f t="shared" si="21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f t="shared" si="22"/>
        <v>140535</v>
      </c>
      <c r="BX10" s="12">
        <v>0</v>
      </c>
      <c r="BY10" s="12">
        <v>0</v>
      </c>
      <c r="BZ10" s="12">
        <v>0</v>
      </c>
      <c r="CA10" s="13">
        <f t="shared" si="23"/>
        <v>0</v>
      </c>
      <c r="CC10" s="9">
        <f t="shared" si="24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f t="shared" si="25"/>
        <v>163319.92604232256</v>
      </c>
      <c r="CN10" s="12">
        <v>0</v>
      </c>
      <c r="CO10" s="12">
        <v>0</v>
      </c>
      <c r="CP10" s="12">
        <v>0</v>
      </c>
      <c r="CQ10" s="13">
        <f t="shared" si="26"/>
        <v>0</v>
      </c>
      <c r="CS10" s="9">
        <f t="shared" si="27"/>
        <v>43374</v>
      </c>
      <c r="CT10" s="16">
        <f t="shared" si="1"/>
        <v>255240.41935483873</v>
      </c>
      <c r="CU10" s="16">
        <f t="shared" si="2"/>
        <v>83372.322580645166</v>
      </c>
      <c r="CV10" s="16">
        <f t="shared" si="3"/>
        <v>0</v>
      </c>
      <c r="CW10" s="16">
        <f t="shared" si="4"/>
        <v>0</v>
      </c>
      <c r="CX10" s="16">
        <f t="shared" si="5"/>
        <v>46601.73249393548</v>
      </c>
      <c r="CY10" s="16">
        <f t="shared" si="6"/>
        <v>0</v>
      </c>
      <c r="CZ10" s="16">
        <f t="shared" si="7"/>
        <v>0</v>
      </c>
      <c r="DA10" s="16">
        <f t="shared" si="8"/>
        <v>8500</v>
      </c>
      <c r="DB10" s="16">
        <f t="shared" si="9"/>
        <v>51799.91672677418</v>
      </c>
      <c r="DC10" s="13">
        <f t="shared" si="28"/>
        <v>445514.39115619357</v>
      </c>
      <c r="DD10" s="25">
        <f t="shared" si="29"/>
        <v>0</v>
      </c>
      <c r="DE10" s="26">
        <f t="shared" si="10"/>
        <v>0</v>
      </c>
      <c r="DF10" s="26">
        <f t="shared" si="10"/>
        <v>0</v>
      </c>
      <c r="DG10" s="27">
        <f t="shared" si="10"/>
        <v>0</v>
      </c>
    </row>
    <row r="11" spans="1:111" x14ac:dyDescent="0.3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 t="shared" si="11"/>
        <v>50824.73333333333</v>
      </c>
      <c r="L11" s="12">
        <v>0</v>
      </c>
      <c r="M11" s="12">
        <v>0</v>
      </c>
      <c r="N11" s="12">
        <v>0</v>
      </c>
      <c r="O11" s="13">
        <f t="shared" si="12"/>
        <v>0</v>
      </c>
      <c r="Q11" s="11">
        <f t="shared" si="13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f t="shared" si="14"/>
        <v>335.24999999999983</v>
      </c>
      <c r="AB11" s="12">
        <v>0</v>
      </c>
      <c r="AC11" s="12">
        <v>0</v>
      </c>
      <c r="AD11" s="12">
        <v>0</v>
      </c>
      <c r="AE11" s="13">
        <f t="shared" si="15"/>
        <v>0</v>
      </c>
      <c r="AG11" s="11">
        <f t="shared" si="16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f t="shared" si="0"/>
        <v>85884.564483333321</v>
      </c>
      <c r="AR11" s="12">
        <v>0</v>
      </c>
      <c r="AS11" s="12">
        <v>0</v>
      </c>
      <c r="AT11" s="12">
        <v>0</v>
      </c>
      <c r="AU11" s="13">
        <f t="shared" si="17"/>
        <v>0</v>
      </c>
      <c r="AW11" s="11">
        <f t="shared" si="18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9"/>
        <v>26100</v>
      </c>
      <c r="BH11" s="12">
        <v>0</v>
      </c>
      <c r="BI11" s="12">
        <v>0</v>
      </c>
      <c r="BJ11" s="12">
        <v>0</v>
      </c>
      <c r="BK11" s="13">
        <f t="shared" si="20"/>
        <v>0</v>
      </c>
      <c r="BM11" s="11">
        <f t="shared" si="21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f t="shared" si="22"/>
        <v>140482.06666666665</v>
      </c>
      <c r="BX11" s="12">
        <v>0</v>
      </c>
      <c r="BY11" s="12">
        <v>0</v>
      </c>
      <c r="BZ11" s="12">
        <v>0</v>
      </c>
      <c r="CA11" s="13">
        <f t="shared" si="23"/>
        <v>0</v>
      </c>
      <c r="CC11" s="11">
        <f t="shared" si="24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f t="shared" si="25"/>
        <v>161918.6</v>
      </c>
      <c r="CN11" s="12">
        <v>0</v>
      </c>
      <c r="CO11" s="12">
        <v>0</v>
      </c>
      <c r="CP11" s="12">
        <v>0</v>
      </c>
      <c r="CQ11" s="13">
        <f t="shared" si="26"/>
        <v>0</v>
      </c>
      <c r="CS11" s="11">
        <f t="shared" si="27"/>
        <v>43405</v>
      </c>
      <c r="CT11" s="16">
        <f t="shared" si="1"/>
        <v>261266.66666666669</v>
      </c>
      <c r="CU11" s="16">
        <f t="shared" si="2"/>
        <v>150731.23333333331</v>
      </c>
      <c r="CV11" s="16">
        <f t="shared" si="3"/>
        <v>0</v>
      </c>
      <c r="CW11" s="16">
        <f t="shared" si="4"/>
        <v>0</v>
      </c>
      <c r="CX11" s="16">
        <f t="shared" si="5"/>
        <v>1619.1</v>
      </c>
      <c r="CY11" s="16">
        <f t="shared" si="6"/>
        <v>0</v>
      </c>
      <c r="CZ11" s="16">
        <f t="shared" si="7"/>
        <v>0</v>
      </c>
      <c r="DA11" s="16">
        <f t="shared" si="8"/>
        <v>6916.666666666667</v>
      </c>
      <c r="DB11" s="16">
        <f t="shared" si="9"/>
        <v>45011.547816666658</v>
      </c>
      <c r="DC11" s="13">
        <f t="shared" si="28"/>
        <v>465545.21448333334</v>
      </c>
      <c r="DD11" s="25">
        <f t="shared" si="29"/>
        <v>0</v>
      </c>
      <c r="DE11" s="26">
        <f t="shared" si="10"/>
        <v>0</v>
      </c>
      <c r="DF11" s="26">
        <f t="shared" si="10"/>
        <v>0</v>
      </c>
      <c r="DG11" s="27">
        <f t="shared" si="10"/>
        <v>0</v>
      </c>
    </row>
    <row r="12" spans="1:111" x14ac:dyDescent="0.3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f t="shared" si="11"/>
        <v>47871.548387096773</v>
      </c>
      <c r="L12" s="12">
        <v>0</v>
      </c>
      <c r="M12" s="12">
        <v>0</v>
      </c>
      <c r="N12" s="12">
        <v>0</v>
      </c>
      <c r="O12" s="13">
        <f t="shared" si="12"/>
        <v>0</v>
      </c>
      <c r="Q12" s="11">
        <f t="shared" si="13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f t="shared" si="14"/>
        <v>315.76774193548368</v>
      </c>
      <c r="AB12" s="12">
        <v>0</v>
      </c>
      <c r="AC12" s="12">
        <v>0</v>
      </c>
      <c r="AD12" s="12">
        <v>0</v>
      </c>
      <c r="AE12" s="13">
        <f t="shared" si="15"/>
        <v>0</v>
      </c>
      <c r="AG12" s="11">
        <f t="shared" si="16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f t="shared" si="0"/>
        <v>80444.546633870967</v>
      </c>
      <c r="AR12" s="12">
        <v>0</v>
      </c>
      <c r="AS12" s="12">
        <v>0</v>
      </c>
      <c r="AT12" s="12">
        <v>0</v>
      </c>
      <c r="AU12" s="13">
        <f t="shared" si="17"/>
        <v>0</v>
      </c>
      <c r="AW12" s="11">
        <f t="shared" si="18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9"/>
        <v>21806.451612903227</v>
      </c>
      <c r="BH12" s="12">
        <v>0</v>
      </c>
      <c r="BI12" s="12">
        <v>0</v>
      </c>
      <c r="BJ12" s="12">
        <v>0</v>
      </c>
      <c r="BK12" s="13">
        <f t="shared" si="20"/>
        <v>0</v>
      </c>
      <c r="BM12" s="11">
        <f t="shared" si="21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f t="shared" si="22"/>
        <v>172872.09677419355</v>
      </c>
      <c r="BX12" s="12">
        <v>0</v>
      </c>
      <c r="BY12" s="12">
        <v>0</v>
      </c>
      <c r="BZ12" s="12">
        <v>0</v>
      </c>
      <c r="CA12" s="13">
        <f t="shared" si="23"/>
        <v>0</v>
      </c>
      <c r="CC12" s="11">
        <f t="shared" si="24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f t="shared" si="25"/>
        <v>158070.96774193548</v>
      </c>
      <c r="CN12" s="12">
        <v>0</v>
      </c>
      <c r="CO12" s="12">
        <v>0</v>
      </c>
      <c r="CP12" s="12">
        <v>0</v>
      </c>
      <c r="CQ12" s="13">
        <f t="shared" si="26"/>
        <v>0</v>
      </c>
      <c r="CS12" s="11">
        <f t="shared" si="27"/>
        <v>43435</v>
      </c>
      <c r="CT12" s="16">
        <f t="shared" si="1"/>
        <v>254516.12903225806</v>
      </c>
      <c r="CU12" s="16">
        <f t="shared" si="2"/>
        <v>180384.45161290321</v>
      </c>
      <c r="CV12" s="16">
        <f t="shared" si="3"/>
        <v>0</v>
      </c>
      <c r="CW12" s="16">
        <f t="shared" si="4"/>
        <v>435.48387096774195</v>
      </c>
      <c r="CX12" s="16">
        <f t="shared" si="5"/>
        <v>1387.0967741935483</v>
      </c>
      <c r="CY12" s="16">
        <f t="shared" si="6"/>
        <v>0</v>
      </c>
      <c r="CZ12" s="16">
        <f t="shared" si="7"/>
        <v>0</v>
      </c>
      <c r="DA12" s="16">
        <f t="shared" si="8"/>
        <v>2451.6129032258063</v>
      </c>
      <c r="DB12" s="16">
        <f t="shared" si="9"/>
        <v>42206.604698387098</v>
      </c>
      <c r="DC12" s="13">
        <f t="shared" si="28"/>
        <v>481381.37889193551</v>
      </c>
      <c r="DD12" s="25">
        <f t="shared" si="29"/>
        <v>0</v>
      </c>
      <c r="DE12" s="26">
        <f t="shared" si="10"/>
        <v>0</v>
      </c>
      <c r="DF12" s="26">
        <f t="shared" si="10"/>
        <v>0</v>
      </c>
      <c r="DG12" s="27">
        <f t="shared" si="10"/>
        <v>0</v>
      </c>
    </row>
    <row r="13" spans="1:111" x14ac:dyDescent="0.3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f t="shared" si="11"/>
        <v>28660.806451612902</v>
      </c>
      <c r="L13" s="12">
        <v>0</v>
      </c>
      <c r="M13" s="12">
        <v>0</v>
      </c>
      <c r="N13" s="12">
        <v>0</v>
      </c>
      <c r="O13" s="13">
        <f t="shared" si="12"/>
        <v>0</v>
      </c>
      <c r="Q13" s="11">
        <f t="shared" si="13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f t="shared" si="14"/>
        <v>296.26774193548368</v>
      </c>
      <c r="AB13" s="12">
        <v>0</v>
      </c>
      <c r="AC13" s="12">
        <v>0</v>
      </c>
      <c r="AD13" s="12">
        <v>0</v>
      </c>
      <c r="AE13" s="13">
        <f t="shared" si="15"/>
        <v>0</v>
      </c>
      <c r="AG13" s="11">
        <f t="shared" si="16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f t="shared" si="0"/>
        <v>70661.91437580646</v>
      </c>
      <c r="AR13" s="12">
        <v>0</v>
      </c>
      <c r="AS13" s="12">
        <v>0</v>
      </c>
      <c r="AT13" s="12">
        <v>0</v>
      </c>
      <c r="AU13" s="13">
        <f t="shared" si="17"/>
        <v>0</v>
      </c>
      <c r="AW13" s="11">
        <f t="shared" si="18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9"/>
        <v>23677.419354838708</v>
      </c>
      <c r="BH13" s="12">
        <v>0</v>
      </c>
      <c r="BI13" s="12">
        <v>0</v>
      </c>
      <c r="BJ13" s="12">
        <v>0</v>
      </c>
      <c r="BK13" s="13">
        <f t="shared" si="20"/>
        <v>0</v>
      </c>
      <c r="BM13" s="11">
        <f t="shared" si="21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f t="shared" si="22"/>
        <v>162271.80645161288</v>
      </c>
      <c r="BX13" s="12">
        <v>0</v>
      </c>
      <c r="BY13" s="12">
        <v>0</v>
      </c>
      <c r="BZ13" s="12">
        <v>0</v>
      </c>
      <c r="CA13" s="13">
        <f t="shared" si="23"/>
        <v>0</v>
      </c>
      <c r="CC13" s="11">
        <f t="shared" si="24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f t="shared" si="25"/>
        <v>156484</v>
      </c>
      <c r="CN13" s="12">
        <v>0</v>
      </c>
      <c r="CO13" s="12">
        <v>0</v>
      </c>
      <c r="CP13" s="12">
        <v>0</v>
      </c>
      <c r="CQ13" s="13">
        <f t="shared" si="26"/>
        <v>0</v>
      </c>
      <c r="CS13" s="11">
        <f t="shared" si="27"/>
        <v>43466</v>
      </c>
      <c r="CT13" s="16">
        <f t="shared" si="1"/>
        <v>238660.51612903224</v>
      </c>
      <c r="CU13" s="16">
        <f t="shared" si="2"/>
        <v>161014.16129032255</v>
      </c>
      <c r="CV13" s="16">
        <f t="shared" si="3"/>
        <v>0</v>
      </c>
      <c r="CW13" s="16">
        <f t="shared" si="4"/>
        <v>1580.6451612903227</v>
      </c>
      <c r="CX13" s="16">
        <f t="shared" si="5"/>
        <v>0</v>
      </c>
      <c r="CY13" s="16">
        <f t="shared" si="6"/>
        <v>0</v>
      </c>
      <c r="CZ13" s="16">
        <f t="shared" si="7"/>
        <v>0</v>
      </c>
      <c r="DA13" s="16">
        <f t="shared" si="8"/>
        <v>0</v>
      </c>
      <c r="DB13" s="16">
        <f t="shared" si="9"/>
        <v>40796.891795161289</v>
      </c>
      <c r="DC13" s="13">
        <f t="shared" si="28"/>
        <v>442052.21437580639</v>
      </c>
      <c r="DD13" s="25">
        <f t="shared" si="29"/>
        <v>0</v>
      </c>
      <c r="DE13" s="26">
        <f t="shared" si="10"/>
        <v>0</v>
      </c>
      <c r="DF13" s="26">
        <f t="shared" si="10"/>
        <v>0</v>
      </c>
      <c r="DG13" s="27">
        <f t="shared" si="10"/>
        <v>0</v>
      </c>
    </row>
    <row r="14" spans="1:111" x14ac:dyDescent="0.3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f t="shared" si="11"/>
        <v>29200.892857142862</v>
      </c>
      <c r="L14" s="12">
        <v>0</v>
      </c>
      <c r="M14" s="12">
        <v>0</v>
      </c>
      <c r="N14" s="12">
        <v>0</v>
      </c>
      <c r="O14" s="13">
        <f t="shared" si="12"/>
        <v>0</v>
      </c>
      <c r="Q14" s="11">
        <f t="shared" si="13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f t="shared" si="14"/>
        <v>276.60000000000008</v>
      </c>
      <c r="AB14" s="12">
        <v>0</v>
      </c>
      <c r="AC14" s="12">
        <v>0</v>
      </c>
      <c r="AD14" s="12">
        <v>0</v>
      </c>
      <c r="AE14" s="13">
        <f t="shared" si="15"/>
        <v>0</v>
      </c>
      <c r="AG14" s="11">
        <f t="shared" si="16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f t="shared" si="0"/>
        <v>72468.511150000006</v>
      </c>
      <c r="AR14" s="12">
        <v>0</v>
      </c>
      <c r="AS14" s="12">
        <v>0</v>
      </c>
      <c r="AT14" s="12">
        <v>0</v>
      </c>
      <c r="AU14" s="13">
        <f t="shared" si="17"/>
        <v>0</v>
      </c>
      <c r="AW14" s="11">
        <f t="shared" si="18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9"/>
        <v>22250</v>
      </c>
      <c r="BH14" s="12">
        <v>0</v>
      </c>
      <c r="BI14" s="12">
        <v>0</v>
      </c>
      <c r="BJ14" s="12">
        <v>0</v>
      </c>
      <c r="BK14" s="13">
        <f t="shared" si="20"/>
        <v>0</v>
      </c>
      <c r="BM14" s="11">
        <f t="shared" si="21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f t="shared" si="22"/>
        <v>138666.07142857142</v>
      </c>
      <c r="BX14" s="12">
        <v>0</v>
      </c>
      <c r="BY14" s="12">
        <v>0</v>
      </c>
      <c r="BZ14" s="12">
        <v>0</v>
      </c>
      <c r="CA14" s="13">
        <f t="shared" si="23"/>
        <v>0</v>
      </c>
      <c r="CC14" s="11">
        <f t="shared" si="24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f t="shared" si="25"/>
        <v>148121.89285714284</v>
      </c>
      <c r="CN14" s="12">
        <v>0</v>
      </c>
      <c r="CO14" s="12">
        <v>0</v>
      </c>
      <c r="CP14" s="12">
        <v>0</v>
      </c>
      <c r="CQ14" s="13">
        <f t="shared" si="26"/>
        <v>0</v>
      </c>
      <c r="CS14" s="11">
        <f t="shared" si="27"/>
        <v>43497</v>
      </c>
      <c r="CT14" s="16">
        <f t="shared" si="1"/>
        <v>209365.85714285716</v>
      </c>
      <c r="CU14" s="16">
        <f t="shared" si="2"/>
        <v>124438.35714285714</v>
      </c>
      <c r="CV14" s="16">
        <f t="shared" si="3"/>
        <v>0</v>
      </c>
      <c r="CW14" s="16">
        <f t="shared" si="4"/>
        <v>0</v>
      </c>
      <c r="CX14" s="16">
        <f t="shared" si="5"/>
        <v>29560.714285714286</v>
      </c>
      <c r="CY14" s="16">
        <f t="shared" si="6"/>
        <v>8571.4285714285725</v>
      </c>
      <c r="CZ14" s="16">
        <f t="shared" si="7"/>
        <v>0</v>
      </c>
      <c r="DA14" s="16">
        <f t="shared" si="8"/>
        <v>0</v>
      </c>
      <c r="DB14" s="16">
        <f t="shared" si="9"/>
        <v>39047.611150000012</v>
      </c>
      <c r="DC14" s="13">
        <f t="shared" si="28"/>
        <v>410983.96829285717</v>
      </c>
      <c r="DD14" s="25">
        <f t="shared" si="29"/>
        <v>0</v>
      </c>
      <c r="DE14" s="26">
        <f t="shared" si="10"/>
        <v>0</v>
      </c>
      <c r="DF14" s="26">
        <f t="shared" si="10"/>
        <v>0</v>
      </c>
      <c r="DG14" s="27">
        <f t="shared" si="10"/>
        <v>0</v>
      </c>
    </row>
    <row r="15" spans="1:111" x14ac:dyDescent="0.3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f t="shared" si="11"/>
        <v>29353.161290322583</v>
      </c>
      <c r="L15" s="12">
        <v>0</v>
      </c>
      <c r="M15" s="12">
        <v>0</v>
      </c>
      <c r="N15" s="12">
        <v>0</v>
      </c>
      <c r="O15" s="13">
        <f t="shared" si="12"/>
        <v>0</v>
      </c>
      <c r="Q15" s="11">
        <f t="shared" si="13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f t="shared" si="14"/>
        <v>257.06451612903214</v>
      </c>
      <c r="AB15" s="12">
        <v>0</v>
      </c>
      <c r="AC15" s="12">
        <v>0</v>
      </c>
      <c r="AD15" s="12">
        <v>0</v>
      </c>
      <c r="AE15" s="13">
        <f t="shared" si="15"/>
        <v>0</v>
      </c>
      <c r="AG15" s="11">
        <f t="shared" si="16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f t="shared" si="0"/>
        <v>70811.333730645158</v>
      </c>
      <c r="AR15" s="12">
        <v>0</v>
      </c>
      <c r="AS15" s="12">
        <v>0</v>
      </c>
      <c r="AT15" s="12">
        <v>0</v>
      </c>
      <c r="AU15" s="13">
        <f t="shared" si="17"/>
        <v>0</v>
      </c>
      <c r="AW15" s="11">
        <f t="shared" si="18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9"/>
        <v>23870.967741935485</v>
      </c>
      <c r="BH15" s="12">
        <v>0</v>
      </c>
      <c r="BI15" s="12">
        <v>0</v>
      </c>
      <c r="BJ15" s="12">
        <v>0</v>
      </c>
      <c r="BK15" s="13">
        <f t="shared" si="20"/>
        <v>0</v>
      </c>
      <c r="BM15" s="11">
        <f t="shared" si="21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f t="shared" si="22"/>
        <v>126193.80645161291</v>
      </c>
      <c r="BX15" s="12">
        <v>0</v>
      </c>
      <c r="BY15" s="12">
        <v>0</v>
      </c>
      <c r="BZ15" s="12">
        <v>0</v>
      </c>
      <c r="CA15" s="13">
        <f t="shared" si="23"/>
        <v>0</v>
      </c>
      <c r="CC15" s="11">
        <f t="shared" si="24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f t="shared" si="25"/>
        <v>143798.19354838709</v>
      </c>
      <c r="CN15" s="12">
        <v>0</v>
      </c>
      <c r="CO15" s="12">
        <v>0</v>
      </c>
      <c r="CP15" s="12">
        <v>0</v>
      </c>
      <c r="CQ15" s="13">
        <f t="shared" si="26"/>
        <v>0</v>
      </c>
      <c r="CS15" s="11">
        <f t="shared" si="27"/>
        <v>43525</v>
      </c>
      <c r="CT15" s="16">
        <f t="shared" si="1"/>
        <v>184012.90322580645</v>
      </c>
      <c r="CU15" s="16">
        <f t="shared" si="2"/>
        <v>132396.77419354839</v>
      </c>
      <c r="CV15" s="16">
        <f t="shared" si="3"/>
        <v>0</v>
      </c>
      <c r="CW15" s="16">
        <f t="shared" si="4"/>
        <v>0</v>
      </c>
      <c r="CX15" s="16">
        <f t="shared" si="5"/>
        <v>0</v>
      </c>
      <c r="CY15" s="16">
        <f t="shared" si="6"/>
        <v>38870.967741935485</v>
      </c>
      <c r="CZ15" s="16">
        <f t="shared" si="7"/>
        <v>0</v>
      </c>
      <c r="DA15" s="16">
        <f t="shared" si="8"/>
        <v>0</v>
      </c>
      <c r="DB15" s="16">
        <f t="shared" si="9"/>
        <v>39003.882117741938</v>
      </c>
      <c r="DC15" s="13">
        <f t="shared" si="28"/>
        <v>394284.52727903222</v>
      </c>
      <c r="DD15" s="25">
        <f t="shared" si="29"/>
        <v>0</v>
      </c>
      <c r="DE15" s="26">
        <f t="shared" si="10"/>
        <v>0</v>
      </c>
      <c r="DF15" s="26">
        <f t="shared" si="10"/>
        <v>0</v>
      </c>
      <c r="DG15" s="27">
        <f t="shared" si="10"/>
        <v>0</v>
      </c>
    </row>
    <row r="16" spans="1:111" x14ac:dyDescent="0.3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f t="shared" si="11"/>
        <v>25642.866666666665</v>
      </c>
      <c r="L16" s="12">
        <v>0</v>
      </c>
      <c r="M16" s="12">
        <v>0</v>
      </c>
      <c r="N16" s="12">
        <v>0</v>
      </c>
      <c r="O16" s="13">
        <f t="shared" si="12"/>
        <v>0</v>
      </c>
      <c r="Q16" s="11">
        <f t="shared" si="13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f t="shared" si="14"/>
        <v>236.68666666666667</v>
      </c>
      <c r="AB16" s="12">
        <v>0</v>
      </c>
      <c r="AC16" s="12">
        <v>0</v>
      </c>
      <c r="AD16" s="12">
        <v>0</v>
      </c>
      <c r="AE16" s="13">
        <f t="shared" si="15"/>
        <v>0</v>
      </c>
      <c r="AG16" s="11">
        <f t="shared" si="16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24766.666666666664</v>
      </c>
      <c r="AN16" s="12">
        <v>0</v>
      </c>
      <c r="AO16" s="12">
        <v>0</v>
      </c>
      <c r="AP16" s="12">
        <v>38021.011150000006</v>
      </c>
      <c r="AQ16" s="13">
        <f t="shared" si="0"/>
        <v>73087.677816666663</v>
      </c>
      <c r="AR16" s="12">
        <v>0</v>
      </c>
      <c r="AS16" s="12">
        <v>0</v>
      </c>
      <c r="AT16" s="12">
        <v>0</v>
      </c>
      <c r="AU16" s="13">
        <f t="shared" si="17"/>
        <v>0</v>
      </c>
      <c r="AW16" s="11">
        <f t="shared" si="18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9"/>
        <v>17866.833333333336</v>
      </c>
      <c r="BH16" s="12">
        <v>0</v>
      </c>
      <c r="BI16" s="12">
        <v>0</v>
      </c>
      <c r="BJ16" s="12">
        <v>0</v>
      </c>
      <c r="BK16" s="13">
        <f t="shared" si="20"/>
        <v>0</v>
      </c>
      <c r="BM16" s="11">
        <f t="shared" si="21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f t="shared" si="22"/>
        <v>102794.16666666667</v>
      </c>
      <c r="BX16" s="12">
        <v>0</v>
      </c>
      <c r="BY16" s="12">
        <v>0</v>
      </c>
      <c r="BZ16" s="12">
        <v>0</v>
      </c>
      <c r="CA16" s="13">
        <f t="shared" si="23"/>
        <v>0</v>
      </c>
      <c r="CC16" s="11">
        <f t="shared" si="24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f t="shared" si="25"/>
        <v>141534.43333333335</v>
      </c>
      <c r="CN16" s="12">
        <v>0</v>
      </c>
      <c r="CO16" s="12">
        <v>0</v>
      </c>
      <c r="CP16" s="12">
        <v>0</v>
      </c>
      <c r="CQ16" s="13">
        <f t="shared" si="26"/>
        <v>0</v>
      </c>
      <c r="CS16" s="11">
        <f t="shared" si="27"/>
        <v>43556</v>
      </c>
      <c r="CT16" s="16">
        <f t="shared" si="1"/>
        <v>131000</v>
      </c>
      <c r="CU16" s="16">
        <f t="shared" si="2"/>
        <v>123954.8</v>
      </c>
      <c r="CV16" s="16">
        <f t="shared" si="3"/>
        <v>0</v>
      </c>
      <c r="CW16" s="16">
        <f t="shared" si="4"/>
        <v>0</v>
      </c>
      <c r="CX16" s="16">
        <f t="shared" si="5"/>
        <v>0</v>
      </c>
      <c r="CY16" s="16">
        <f t="shared" si="6"/>
        <v>67950.166666666657</v>
      </c>
      <c r="CZ16" s="16">
        <f t="shared" si="7"/>
        <v>0</v>
      </c>
      <c r="DA16" s="16">
        <f t="shared" si="8"/>
        <v>0</v>
      </c>
      <c r="DB16" s="16">
        <f t="shared" si="9"/>
        <v>38257.697816666674</v>
      </c>
      <c r="DC16" s="13">
        <f t="shared" si="28"/>
        <v>361162.66448333336</v>
      </c>
      <c r="DD16" s="25">
        <f t="shared" si="29"/>
        <v>0</v>
      </c>
      <c r="DE16" s="26">
        <f t="shared" si="10"/>
        <v>0</v>
      </c>
      <c r="DF16" s="26">
        <f t="shared" si="10"/>
        <v>0</v>
      </c>
      <c r="DG16" s="27">
        <f t="shared" si="10"/>
        <v>0</v>
      </c>
    </row>
    <row r="17" spans="1:111" x14ac:dyDescent="0.3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f t="shared" si="11"/>
        <v>23288.774193548386</v>
      </c>
      <c r="L17" s="12">
        <v>0</v>
      </c>
      <c r="M17" s="12">
        <v>0</v>
      </c>
      <c r="N17" s="12">
        <v>0</v>
      </c>
      <c r="O17" s="13">
        <f t="shared" si="12"/>
        <v>0</v>
      </c>
      <c r="Q17" s="11">
        <f t="shared" si="13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218.30000000000013</v>
      </c>
      <c r="AA17" s="13">
        <f t="shared" si="14"/>
        <v>218.30000000000013</v>
      </c>
      <c r="AB17" s="12">
        <v>0</v>
      </c>
      <c r="AC17" s="12">
        <v>0</v>
      </c>
      <c r="AD17" s="12">
        <v>0</v>
      </c>
      <c r="AE17" s="13">
        <f t="shared" si="15"/>
        <v>0</v>
      </c>
      <c r="AG17" s="11">
        <f t="shared" si="16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20681.129032258064</v>
      </c>
      <c r="AN17" s="12">
        <v>0</v>
      </c>
      <c r="AO17" s="12">
        <v>0</v>
      </c>
      <c r="AP17" s="12">
        <v>37942.346633870977</v>
      </c>
      <c r="AQ17" s="13">
        <f t="shared" si="0"/>
        <v>67599.282117741939</v>
      </c>
      <c r="AR17" s="12">
        <v>0</v>
      </c>
      <c r="AS17" s="12">
        <v>0</v>
      </c>
      <c r="AT17" s="12">
        <v>0</v>
      </c>
      <c r="AU17" s="13">
        <f t="shared" si="17"/>
        <v>0</v>
      </c>
      <c r="AW17" s="11">
        <f t="shared" si="18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9"/>
        <v>6290.322580645161</v>
      </c>
      <c r="BH17" s="12">
        <v>0</v>
      </c>
      <c r="BI17" s="12">
        <v>0</v>
      </c>
      <c r="BJ17" s="12">
        <v>0</v>
      </c>
      <c r="BK17" s="13">
        <f t="shared" si="20"/>
        <v>0</v>
      </c>
      <c r="BM17" s="11">
        <f t="shared" si="21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f>SUM(BN17:BV17)</f>
        <v>109997.74193548388</v>
      </c>
      <c r="BX17" s="12">
        <v>0</v>
      </c>
      <c r="BY17" s="12">
        <v>0</v>
      </c>
      <c r="BZ17" s="12">
        <v>0</v>
      </c>
      <c r="CA17" s="13">
        <f t="shared" si="23"/>
        <v>0</v>
      </c>
      <c r="CC17" s="11">
        <f t="shared" si="24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f t="shared" si="25"/>
        <v>133335.38709677418</v>
      </c>
      <c r="CN17" s="12">
        <v>0</v>
      </c>
      <c r="CO17" s="12">
        <v>0</v>
      </c>
      <c r="CP17" s="12">
        <v>0</v>
      </c>
      <c r="CQ17" s="13">
        <f t="shared" si="26"/>
        <v>0</v>
      </c>
      <c r="CS17" s="11">
        <f t="shared" si="27"/>
        <v>43586</v>
      </c>
      <c r="CT17" s="16">
        <f t="shared" si="1"/>
        <v>94677.419354838712</v>
      </c>
      <c r="CU17" s="16">
        <f t="shared" si="2"/>
        <v>128164.32258064518</v>
      </c>
      <c r="CV17" s="16">
        <f t="shared" si="3"/>
        <v>0</v>
      </c>
      <c r="CW17" s="16">
        <f t="shared" si="4"/>
        <v>0</v>
      </c>
      <c r="CX17" s="16">
        <f t="shared" si="5"/>
        <v>0</v>
      </c>
      <c r="CY17" s="16">
        <f t="shared" si="6"/>
        <v>79727.419354838712</v>
      </c>
      <c r="CZ17" s="16">
        <f t="shared" si="7"/>
        <v>0</v>
      </c>
      <c r="DA17" s="16">
        <f t="shared" si="8"/>
        <v>0</v>
      </c>
      <c r="DB17" s="16">
        <f t="shared" si="9"/>
        <v>38160.64663387098</v>
      </c>
      <c r="DC17" s="13">
        <f t="shared" si="28"/>
        <v>340729.80792419356</v>
      </c>
      <c r="DD17" s="25">
        <f t="shared" si="29"/>
        <v>0</v>
      </c>
      <c r="DE17" s="26">
        <f t="shared" si="10"/>
        <v>0</v>
      </c>
      <c r="DF17" s="26">
        <f t="shared" si="10"/>
        <v>0</v>
      </c>
      <c r="DG17" s="27">
        <f t="shared" si="10"/>
        <v>0</v>
      </c>
    </row>
    <row r="18" spans="1:111" x14ac:dyDescent="0.3">
      <c r="A18" s="11">
        <v>43617</v>
      </c>
      <c r="B18" s="12">
        <v>2757.0666666666671</v>
      </c>
      <c r="C18" s="12">
        <v>11094.599999999999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f t="shared" si="11"/>
        <v>22951.666666666664</v>
      </c>
      <c r="L18" s="12">
        <v>0</v>
      </c>
      <c r="M18" s="12">
        <v>0</v>
      </c>
      <c r="N18" s="12">
        <v>0</v>
      </c>
      <c r="O18" s="13">
        <f t="shared" si="12"/>
        <v>0</v>
      </c>
      <c r="Q18" s="11">
        <f t="shared" si="13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f t="shared" si="14"/>
        <v>196.63000000000002</v>
      </c>
      <c r="AB18" s="12">
        <v>0</v>
      </c>
      <c r="AC18" s="12">
        <v>0</v>
      </c>
      <c r="AD18" s="12">
        <v>0</v>
      </c>
      <c r="AE18" s="13">
        <f t="shared" si="15"/>
        <v>0</v>
      </c>
      <c r="AG18" s="11">
        <f t="shared" si="16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20715</v>
      </c>
      <c r="AN18" s="12">
        <v>0</v>
      </c>
      <c r="AO18" s="12">
        <v>0</v>
      </c>
      <c r="AP18" s="12">
        <v>35482.411150000029</v>
      </c>
      <c r="AQ18" s="13">
        <f t="shared" si="0"/>
        <v>64030.744483333357</v>
      </c>
      <c r="AR18" s="12">
        <v>0</v>
      </c>
      <c r="AS18" s="12">
        <v>0</v>
      </c>
      <c r="AT18" s="12">
        <v>0</v>
      </c>
      <c r="AU18" s="13">
        <f t="shared" si="17"/>
        <v>0</v>
      </c>
      <c r="AW18" s="11">
        <f t="shared" si="18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9"/>
        <v>5000</v>
      </c>
      <c r="BH18" s="12">
        <v>0</v>
      </c>
      <c r="BI18" s="12">
        <v>0</v>
      </c>
      <c r="BJ18" s="12">
        <v>0</v>
      </c>
      <c r="BK18" s="13">
        <f t="shared" si="20"/>
        <v>0</v>
      </c>
      <c r="BM18" s="11">
        <f t="shared" si="21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f>SUM(BN18:BV18)</f>
        <v>114607.5</v>
      </c>
      <c r="BX18" s="12">
        <v>0</v>
      </c>
      <c r="BY18" s="12">
        <v>0</v>
      </c>
      <c r="BZ18" s="12">
        <v>0</v>
      </c>
      <c r="CA18" s="13">
        <f t="shared" si="23"/>
        <v>0</v>
      </c>
      <c r="CC18" s="11">
        <f t="shared" si="24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f t="shared" si="25"/>
        <v>128413.5</v>
      </c>
      <c r="CN18" s="12">
        <v>0</v>
      </c>
      <c r="CO18" s="12">
        <v>0</v>
      </c>
      <c r="CP18" s="12">
        <v>0</v>
      </c>
      <c r="CQ18" s="13">
        <f t="shared" si="26"/>
        <v>0</v>
      </c>
      <c r="CS18" s="11">
        <f t="shared" si="27"/>
        <v>43617</v>
      </c>
      <c r="CT18" s="16">
        <f t="shared" si="1"/>
        <v>78333.333333333328</v>
      </c>
      <c r="CU18" s="16">
        <f t="shared" si="2"/>
        <v>149187.66666666669</v>
      </c>
      <c r="CV18" s="16">
        <f t="shared" si="3"/>
        <v>0</v>
      </c>
      <c r="CW18" s="16">
        <f t="shared" si="4"/>
        <v>0</v>
      </c>
      <c r="CX18" s="16">
        <f t="shared" si="5"/>
        <v>0</v>
      </c>
      <c r="CY18" s="16">
        <f t="shared" si="6"/>
        <v>72000</v>
      </c>
      <c r="CZ18" s="16">
        <f t="shared" si="7"/>
        <v>0</v>
      </c>
      <c r="DA18" s="16">
        <f t="shared" si="8"/>
        <v>0</v>
      </c>
      <c r="DB18" s="16">
        <f t="shared" si="9"/>
        <v>35679.041150000026</v>
      </c>
      <c r="DC18" s="13">
        <f t="shared" si="28"/>
        <v>335200.04115</v>
      </c>
      <c r="DD18" s="25">
        <f t="shared" si="29"/>
        <v>0</v>
      </c>
      <c r="DE18" s="26">
        <f t="shared" si="10"/>
        <v>0</v>
      </c>
      <c r="DF18" s="26">
        <f t="shared" si="10"/>
        <v>0</v>
      </c>
      <c r="DG18" s="27">
        <f t="shared" si="10"/>
        <v>0</v>
      </c>
    </row>
    <row r="19" spans="1:111" x14ac:dyDescent="0.3">
      <c r="A19" s="11">
        <v>43647</v>
      </c>
      <c r="B19" s="12">
        <v>7137.7419354838712</v>
      </c>
      <c r="C19" s="12">
        <v>7785.2580645161297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f t="shared" si="11"/>
        <v>27448.290322580644</v>
      </c>
      <c r="L19" s="12">
        <v>0</v>
      </c>
      <c r="M19" s="12">
        <v>0</v>
      </c>
      <c r="N19" s="12">
        <v>0</v>
      </c>
      <c r="O19" s="13">
        <f t="shared" si="12"/>
        <v>0</v>
      </c>
      <c r="Q19" s="11">
        <f t="shared" si="13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f t="shared" si="14"/>
        <v>178.89999999999995</v>
      </c>
      <c r="AB19" s="12">
        <v>0</v>
      </c>
      <c r="AC19" s="12">
        <v>0</v>
      </c>
      <c r="AD19" s="12">
        <v>0</v>
      </c>
      <c r="AE19" s="13">
        <f t="shared" si="15"/>
        <v>0</v>
      </c>
      <c r="AG19" s="11">
        <f t="shared" si="16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33708.784983870995</v>
      </c>
      <c r="AQ19" s="13">
        <f t="shared" si="0"/>
        <v>53701.849500000026</v>
      </c>
      <c r="AR19" s="12">
        <v>0</v>
      </c>
      <c r="AS19" s="12">
        <v>0</v>
      </c>
      <c r="AT19" s="12">
        <v>0</v>
      </c>
      <c r="AU19" s="13">
        <f t="shared" si="17"/>
        <v>0</v>
      </c>
      <c r="AW19" s="11">
        <f t="shared" si="18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9"/>
        <v>1612.9032258064517</v>
      </c>
      <c r="BH19" s="12">
        <v>0</v>
      </c>
      <c r="BI19" s="12">
        <v>0</v>
      </c>
      <c r="BJ19" s="12">
        <v>0</v>
      </c>
      <c r="BK19" s="13">
        <f t="shared" si="20"/>
        <v>0</v>
      </c>
      <c r="BM19" s="11">
        <f t="shared" si="21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f>SUM(BN19:BV19)</f>
        <v>106000</v>
      </c>
      <c r="BX19" s="12">
        <v>0</v>
      </c>
      <c r="BY19" s="12">
        <v>0</v>
      </c>
      <c r="BZ19" s="12">
        <v>0</v>
      </c>
      <c r="CA19" s="13">
        <f t="shared" si="23"/>
        <v>0</v>
      </c>
      <c r="CC19" s="11">
        <f t="shared" si="24"/>
        <v>43647</v>
      </c>
      <c r="CD19" s="12">
        <v>30329.16129032258</v>
      </c>
      <c r="CE19" s="12">
        <v>58003.870967741939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f t="shared" si="25"/>
        <v>108333.03225806452</v>
      </c>
      <c r="CN19" s="12">
        <v>0</v>
      </c>
      <c r="CO19" s="12">
        <v>0</v>
      </c>
      <c r="CP19" s="12">
        <v>0</v>
      </c>
      <c r="CQ19" s="13">
        <f t="shared" si="26"/>
        <v>0</v>
      </c>
      <c r="CS19" s="11">
        <f t="shared" si="27"/>
        <v>43647</v>
      </c>
      <c r="CT19" s="16">
        <f t="shared" si="1"/>
        <v>64354.838709677424</v>
      </c>
      <c r="CU19" s="16">
        <f t="shared" si="2"/>
        <v>135800.3548387097</v>
      </c>
      <c r="CV19" s="16">
        <f t="shared" si="3"/>
        <v>0</v>
      </c>
      <c r="CW19" s="16">
        <f t="shared" si="4"/>
        <v>0</v>
      </c>
      <c r="CX19" s="16">
        <f t="shared" si="5"/>
        <v>6.290322580645161</v>
      </c>
      <c r="CY19" s="16">
        <f t="shared" si="6"/>
        <v>63225.806451612894</v>
      </c>
      <c r="CZ19" s="16">
        <f t="shared" si="7"/>
        <v>0</v>
      </c>
      <c r="DA19" s="16">
        <f t="shared" si="8"/>
        <v>0</v>
      </c>
      <c r="DB19" s="16">
        <f t="shared" si="9"/>
        <v>33887.684983870997</v>
      </c>
      <c r="DC19" s="13">
        <f t="shared" si="28"/>
        <v>297274.97530645167</v>
      </c>
      <c r="DD19" s="25">
        <f t="shared" si="29"/>
        <v>0</v>
      </c>
      <c r="DE19" s="26">
        <f t="shared" si="10"/>
        <v>0</v>
      </c>
      <c r="DF19" s="26">
        <f t="shared" si="10"/>
        <v>0</v>
      </c>
      <c r="DG19" s="27">
        <f t="shared" si="10"/>
        <v>0</v>
      </c>
    </row>
    <row r="20" spans="1:111" x14ac:dyDescent="0.3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f t="shared" si="11"/>
        <v>33174.838709677424</v>
      </c>
      <c r="L20" s="12">
        <v>0</v>
      </c>
      <c r="M20" s="12">
        <v>0</v>
      </c>
      <c r="N20" s="12">
        <v>0</v>
      </c>
      <c r="O20" s="13">
        <f t="shared" ref="O20" si="30">SUM(L20:N20)</f>
        <v>0</v>
      </c>
      <c r="Q20" s="11">
        <f t="shared" si="13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f t="shared" si="14"/>
        <v>444.42063741935488</v>
      </c>
      <c r="AB20" s="12">
        <v>0</v>
      </c>
      <c r="AC20" s="12">
        <v>0</v>
      </c>
      <c r="AD20" s="12">
        <v>0</v>
      </c>
      <c r="AE20" s="13">
        <f t="shared" ref="AE20" si="31">SUM(AB20:AD20)</f>
        <v>0</v>
      </c>
      <c r="AG20" s="11">
        <f t="shared" si="16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f t="shared" si="0"/>
        <v>50929.991599333327</v>
      </c>
      <c r="AR20" s="12"/>
      <c r="AS20" s="12"/>
      <c r="AT20" s="12"/>
      <c r="AU20" s="13"/>
      <c r="AW20" s="11">
        <f t="shared" si="18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9"/>
        <v>1747.516129032258</v>
      </c>
      <c r="BH20" s="12">
        <v>0</v>
      </c>
      <c r="BI20" s="12">
        <v>0</v>
      </c>
      <c r="BJ20" s="12">
        <v>0</v>
      </c>
      <c r="BK20" s="13">
        <f t="shared" ref="BK20" si="32">SUM(BH20:BJ20)</f>
        <v>0</v>
      </c>
      <c r="BM20" s="11">
        <f t="shared" si="21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f>SUM(BN20:BV20)</f>
        <v>97303.419354838712</v>
      </c>
      <c r="BX20" s="12">
        <v>0</v>
      </c>
      <c r="BY20" s="12">
        <v>0</v>
      </c>
      <c r="BZ20" s="12">
        <v>0</v>
      </c>
      <c r="CA20" s="13">
        <f t="shared" ref="CA20" si="33">SUM(BX20:BZ20)</f>
        <v>0</v>
      </c>
      <c r="CC20" s="11">
        <f t="shared" si="24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f t="shared" ref="CM20" si="34">SUM(CD20:CL20)</f>
        <v>98011.483870967757</v>
      </c>
      <c r="CN20" s="12">
        <v>0</v>
      </c>
      <c r="CO20" s="12">
        <v>0</v>
      </c>
      <c r="CP20" s="12">
        <v>0</v>
      </c>
      <c r="CQ20" s="13">
        <f t="shared" ref="CQ20" si="35">SUM(CN20:CP20)</f>
        <v>0</v>
      </c>
      <c r="CS20" s="11">
        <f t="shared" si="27"/>
        <v>43679</v>
      </c>
      <c r="CT20" s="16">
        <f t="shared" ref="CT20" si="36">+B20+AX20+R20+BN20+AH20+CD20</f>
        <v>60016.978494623661</v>
      </c>
      <c r="CU20" s="16">
        <f t="shared" ref="CU20" si="37">+C20+AY20+S20+BO20+AI20+CE20</f>
        <v>141775.22580645164</v>
      </c>
      <c r="CV20" s="16">
        <f t="shared" ref="CV20" si="38">+D20+AZ20+T20+BP20+AJ20+CF20</f>
        <v>0</v>
      </c>
      <c r="CW20" s="16">
        <f t="shared" ref="CW20" si="39">+E20+BA20+U20+BQ20+AK20+CG20</f>
        <v>96.774193548387103</v>
      </c>
      <c r="CX20" s="16">
        <f t="shared" ref="CX20" si="40">+F20+BB20+V20+BR20+AL20+CH20</f>
        <v>0</v>
      </c>
      <c r="CY20" s="16">
        <f t="shared" ref="CY20" si="41">+G20+BC20+W20+BS20+AM20+CI20</f>
        <v>45161.290322580644</v>
      </c>
      <c r="CZ20" s="16">
        <f t="shared" ref="CZ20" si="42">+H20+BD20+X20+BT20+AN20+CJ20</f>
        <v>0</v>
      </c>
      <c r="DA20" s="16">
        <f t="shared" ref="DA20" si="43">+I20+BE20+Y20+BU20+AO20+CK20</f>
        <v>0</v>
      </c>
      <c r="DB20" s="16">
        <f t="shared" ref="DB20" si="44">+J20+BF20+Z20+BV20+AP20+CL20</f>
        <v>34561.40148406451</v>
      </c>
      <c r="DC20" s="13">
        <f t="shared" ref="DC20" si="45">SUM(CT20:DB20)</f>
        <v>281611.67030126887</v>
      </c>
      <c r="DD20" s="25">
        <f t="shared" ref="DD20" si="46">+L20+BH20+AB20+BX20+AR20+CN20</f>
        <v>0</v>
      </c>
      <c r="DE20" s="26">
        <f t="shared" ref="DE20" si="47">+M20+BI20+AC20+BY20+AS20+CO20</f>
        <v>0</v>
      </c>
      <c r="DF20" s="26">
        <f t="shared" ref="DF20" si="48">+N20+BJ20+AD20+BZ20+AT20+CP20</f>
        <v>0</v>
      </c>
      <c r="DG20" s="27">
        <f t="shared" ref="DG20" si="49">+O20+BK20+AE20+CA20+AU20+CQ20</f>
        <v>0</v>
      </c>
    </row>
  </sheetData>
  <mergeCells count="19">
    <mergeCell ref="A4:A5"/>
    <mergeCell ref="B4:K4"/>
    <mergeCell ref="AX4:BG4"/>
    <mergeCell ref="L4:O4"/>
    <mergeCell ref="AB4:AE4"/>
    <mergeCell ref="AR4:AU4"/>
    <mergeCell ref="R4:AA4"/>
    <mergeCell ref="AG4:AG5"/>
    <mergeCell ref="AH4:AQ4"/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  <ignoredErrors>
    <ignoredError sqref="K6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2019-09-13T10:20:07Z</cp:lastPrinted>
  <dcterms:created xsi:type="dcterms:W3CDTF">2018-11-29T14:39:53Z</dcterms:created>
  <dcterms:modified xsi:type="dcterms:W3CDTF">2019-09-16T10:02:49Z</dcterms:modified>
</cp:coreProperties>
</file>