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95" windowHeight="768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B22" i="1" l="1"/>
  <c r="M19" i="1"/>
  <c r="I19" i="1"/>
  <c r="H19" i="1"/>
  <c r="J19" i="1" s="1"/>
  <c r="F19" i="1"/>
  <c r="G19" i="1" s="1"/>
  <c r="E19" i="1"/>
  <c r="M17" i="1"/>
  <c r="I17" i="1"/>
  <c r="H17" i="1"/>
  <c r="J17" i="1" s="1"/>
  <c r="D17" i="1"/>
  <c r="D22" i="1" s="1"/>
  <c r="C17" i="1"/>
  <c r="F17" i="1" s="1"/>
  <c r="G17" i="1" s="1"/>
  <c r="K15" i="1"/>
  <c r="M15" i="1" s="1"/>
  <c r="I15" i="1"/>
  <c r="J15" i="1" s="1"/>
  <c r="H15" i="1"/>
  <c r="H22" i="1" s="1"/>
  <c r="G15" i="1"/>
  <c r="F15" i="1"/>
  <c r="E15" i="1"/>
  <c r="C15" i="1"/>
  <c r="C22" i="1" s="1"/>
  <c r="L13" i="1"/>
  <c r="L22" i="1" s="1"/>
  <c r="K13" i="1"/>
  <c r="K22" i="1" s="1"/>
  <c r="J13" i="1"/>
  <c r="J22" i="1" s="1"/>
  <c r="I13" i="1"/>
  <c r="I22" i="1" s="1"/>
  <c r="F13" i="1"/>
  <c r="G13" i="1" s="1"/>
  <c r="E13" i="1"/>
  <c r="E22" i="1" l="1"/>
  <c r="M22" i="1"/>
  <c r="M13" i="1"/>
  <c r="E17" i="1"/>
  <c r="F22" i="1"/>
  <c r="G22" i="1" s="1"/>
</calcChain>
</file>

<file path=xl/sharedStrings.xml><?xml version="1.0" encoding="utf-8"?>
<sst xmlns="http://schemas.openxmlformats.org/spreadsheetml/2006/main" count="35" uniqueCount="22">
  <si>
    <t>TABLEAU XVII : SITUATION PROVISOIRE DES CREDITS CONSOLIDES SUR LES ETATS AU 30 NOVEMBRE 2010</t>
  </si>
  <si>
    <t xml:space="preserve"> </t>
  </si>
  <si>
    <t>(Situation de fin de période - en millions de F.CFA)</t>
  </si>
  <si>
    <t>ENCOURS DES</t>
  </si>
  <si>
    <t xml:space="preserve">REMBOURSEMENTS EFFECTUES </t>
  </si>
  <si>
    <t>VARIATION</t>
  </si>
  <si>
    <t xml:space="preserve">ARRIERES </t>
  </si>
  <si>
    <t>REMBOURSEMENTS ATTENDUS</t>
  </si>
  <si>
    <t>CREDITS</t>
  </si>
  <si>
    <t>ENTRE LE 01/02/2009 ET LE 30/11/2010</t>
  </si>
  <si>
    <t>D'ICI AU 28/02/2011</t>
  </si>
  <si>
    <t>ETATS</t>
  </si>
  <si>
    <t xml:space="preserve">CONSOLIDES </t>
  </si>
  <si>
    <t>Au 31.01.2009</t>
  </si>
  <si>
    <t>CAPITAL</t>
  </si>
  <si>
    <t>INTERETS</t>
  </si>
  <si>
    <t>TOTAL</t>
  </si>
  <si>
    <t>AU 30/11/2010</t>
  </si>
  <si>
    <t xml:space="preserve">  CAMEROUN</t>
  </si>
  <si>
    <t xml:space="preserve">  R.C.A.</t>
  </si>
  <si>
    <t xml:space="preserve">  GABON</t>
  </si>
  <si>
    <t xml:space="preserve">  TCHAD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</si>
</sst>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theme="0"/>
        <bgColor indexed="42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/>
    <xf numFmtId="0" fontId="3" fillId="2" borderId="2" xfId="1" applyFont="1" applyFill="1" applyBorder="1"/>
    <xf numFmtId="0" fontId="3" fillId="2" borderId="0" xfId="1" applyFont="1" applyFill="1" applyBorder="1"/>
    <xf numFmtId="0" fontId="3" fillId="2" borderId="3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2" fillId="0" borderId="6" xfId="1" applyFont="1" applyBorder="1"/>
    <xf numFmtId="0" fontId="2" fillId="2" borderId="3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/>
    <xf numFmtId="0" fontId="2" fillId="0" borderId="8" xfId="1" applyFont="1" applyBorder="1"/>
    <xf numFmtId="0" fontId="2" fillId="0" borderId="7" xfId="1" applyFont="1" applyBorder="1" applyAlignment="1">
      <alignment horizontal="center"/>
    </xf>
    <xf numFmtId="0" fontId="2" fillId="2" borderId="2" xfId="1" applyFont="1" applyFill="1" applyBorder="1"/>
    <xf numFmtId="0" fontId="2" fillId="0" borderId="5" xfId="1" applyFont="1" applyBorder="1"/>
    <xf numFmtId="0" fontId="2" fillId="0" borderId="2" xfId="1" applyFont="1" applyBorder="1"/>
    <xf numFmtId="0" fontId="2" fillId="2" borderId="6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" borderId="6" xfId="1" applyFont="1" applyFill="1" applyBorder="1"/>
    <xf numFmtId="0" fontId="2" fillId="0" borderId="3" xfId="1" applyFont="1" applyBorder="1"/>
    <xf numFmtId="0" fontId="4" fillId="0" borderId="7" xfId="1" applyFont="1" applyBorder="1"/>
    <xf numFmtId="0" fontId="3" fillId="2" borderId="7" xfId="1" applyFont="1" applyFill="1" applyBorder="1"/>
    <xf numFmtId="0" fontId="4" fillId="2" borderId="7" xfId="1" applyFont="1" applyFill="1" applyBorder="1"/>
    <xf numFmtId="0" fontId="3" fillId="0" borderId="7" xfId="1" applyFont="1" applyBorder="1"/>
    <xf numFmtId="0" fontId="3" fillId="0" borderId="8" xfId="1" applyFont="1" applyBorder="1"/>
    <xf numFmtId="0" fontId="3" fillId="2" borderId="2" xfId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2" borderId="7" xfId="1" applyNumberFormat="1" applyFont="1" applyFill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164" fontId="3" fillId="0" borderId="8" xfId="1" applyNumberFormat="1" applyFont="1" applyBorder="1" applyAlignment="1">
      <alignment horizontal="right"/>
    </xf>
    <xf numFmtId="0" fontId="3" fillId="0" borderId="6" xfId="1" applyFont="1" applyBorder="1"/>
    <xf numFmtId="0" fontId="2" fillId="3" borderId="7" xfId="1" applyFont="1" applyFill="1" applyBorder="1"/>
    <xf numFmtId="0" fontId="2" fillId="0" borderId="4" xfId="1" applyFont="1" applyBorder="1" applyAlignment="1">
      <alignment horizontal="center"/>
    </xf>
    <xf numFmtId="164" fontId="2" fillId="4" borderId="7" xfId="1" applyNumberFormat="1" applyFont="1" applyFill="1" applyBorder="1" applyAlignment="1">
      <alignment horizontal="right"/>
    </xf>
    <xf numFmtId="164" fontId="2" fillId="4" borderId="8" xfId="1" applyNumberFormat="1" applyFont="1" applyFill="1" applyBorder="1" applyAlignment="1">
      <alignment horizontal="right"/>
    </xf>
  </cellXfs>
  <cellStyles count="2">
    <cellStyle name="Normal" xfId="0" builtinId="0"/>
    <cellStyle name="Normal_CONSOLI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C2" workbookViewId="0">
      <selection activeCell="C19" sqref="C19"/>
    </sheetView>
  </sheetViews>
  <sheetFormatPr baseColWidth="10" defaultRowHeight="15" x14ac:dyDescent="0.25"/>
  <cols>
    <col min="1" max="1" width="14" bestFit="1" customWidth="1"/>
    <col min="2" max="2" width="16.42578125" bestFit="1" customWidth="1"/>
    <col min="3" max="3" width="15.42578125" customWidth="1"/>
    <col min="4" max="4" width="14" customWidth="1"/>
    <col min="5" max="5" width="24.85546875" customWidth="1"/>
    <col min="6" max="6" width="20.42578125" customWidth="1"/>
    <col min="7" max="7" width="12.7109375" bestFit="1" customWidth="1"/>
    <col min="8" max="8" width="10" bestFit="1" customWidth="1"/>
    <col min="9" max="9" width="11" bestFit="1" customWidth="1"/>
    <col min="10" max="10" width="13.140625" customWidth="1"/>
    <col min="11" max="11" width="10" bestFit="1" customWidth="1"/>
    <col min="12" max="12" width="11" bestFit="1" customWidth="1"/>
    <col min="13" max="13" width="15.1406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</row>
    <row r="4" spans="1:13" ht="15.75" thickBot="1" x14ac:dyDescent="0.3">
      <c r="A4" s="2"/>
      <c r="B4" s="5" t="s">
        <v>1</v>
      </c>
      <c r="C4" s="6" t="s">
        <v>2</v>
      </c>
      <c r="D4" s="6"/>
      <c r="E4" s="6"/>
      <c r="F4" s="6"/>
      <c r="G4" s="6"/>
      <c r="H4" s="6"/>
      <c r="I4" s="6"/>
      <c r="J4" s="6"/>
      <c r="K4" s="2"/>
      <c r="L4" s="2"/>
      <c r="M4" s="2"/>
    </row>
    <row r="5" spans="1:13" ht="15.75" thickTop="1" x14ac:dyDescent="0.25">
      <c r="A5" s="7"/>
      <c r="B5" s="8"/>
      <c r="C5" s="9"/>
      <c r="D5" s="9"/>
      <c r="E5" s="10"/>
      <c r="F5" s="7"/>
      <c r="G5" s="7"/>
      <c r="H5" s="11"/>
      <c r="I5" s="11"/>
      <c r="J5" s="12"/>
      <c r="K5" s="13"/>
      <c r="L5" s="13"/>
      <c r="M5" s="14"/>
    </row>
    <row r="6" spans="1:13" x14ac:dyDescent="0.25">
      <c r="A6" s="15"/>
      <c r="B6" s="16" t="s">
        <v>3</v>
      </c>
      <c r="C6" s="17" t="s">
        <v>4</v>
      </c>
      <c r="D6" s="17"/>
      <c r="E6" s="17"/>
      <c r="F6" s="18" t="s">
        <v>3</v>
      </c>
      <c r="G6" s="19" t="s">
        <v>5</v>
      </c>
      <c r="H6" s="20" t="s">
        <v>6</v>
      </c>
      <c r="I6" s="20"/>
      <c r="J6" s="20"/>
      <c r="K6" s="21" t="s">
        <v>7</v>
      </c>
      <c r="L6" s="21"/>
      <c r="M6" s="21"/>
    </row>
    <row r="7" spans="1:13" ht="15.75" thickBot="1" x14ac:dyDescent="0.3">
      <c r="A7" s="15"/>
      <c r="B7" s="16" t="s">
        <v>8</v>
      </c>
      <c r="C7" s="22" t="s">
        <v>9</v>
      </c>
      <c r="D7" s="22"/>
      <c r="E7" s="22"/>
      <c r="F7" s="18" t="s">
        <v>8</v>
      </c>
      <c r="G7" s="23"/>
      <c r="H7" s="24"/>
      <c r="I7" s="24"/>
      <c r="J7" s="25"/>
      <c r="K7" s="26" t="s">
        <v>10</v>
      </c>
      <c r="L7" s="26"/>
      <c r="M7" s="26"/>
    </row>
    <row r="8" spans="1:13" ht="15.75" thickTop="1" x14ac:dyDescent="0.25">
      <c r="A8" s="18" t="s">
        <v>11</v>
      </c>
      <c r="B8" s="16" t="s">
        <v>12</v>
      </c>
      <c r="C8" s="27"/>
      <c r="D8" s="27"/>
      <c r="E8" s="27"/>
      <c r="F8" s="18" t="s">
        <v>12</v>
      </c>
      <c r="G8" s="18"/>
      <c r="H8" s="28"/>
      <c r="I8" s="29"/>
      <c r="J8" s="28"/>
      <c r="K8" s="29"/>
      <c r="L8" s="29"/>
      <c r="M8" s="29"/>
    </row>
    <row r="9" spans="1:13" x14ac:dyDescent="0.25">
      <c r="A9" s="15"/>
      <c r="B9" s="16" t="s">
        <v>13</v>
      </c>
      <c r="C9" s="30" t="s">
        <v>14</v>
      </c>
      <c r="D9" s="30" t="s">
        <v>15</v>
      </c>
      <c r="E9" s="30" t="s">
        <v>16</v>
      </c>
      <c r="F9" s="18" t="s">
        <v>17</v>
      </c>
      <c r="G9" s="18"/>
      <c r="H9" s="31" t="s">
        <v>14</v>
      </c>
      <c r="I9" s="18" t="s">
        <v>15</v>
      </c>
      <c r="J9" s="18" t="s">
        <v>16</v>
      </c>
      <c r="K9" s="18" t="s">
        <v>14</v>
      </c>
      <c r="L9" s="18" t="s">
        <v>15</v>
      </c>
      <c r="M9" s="18" t="s">
        <v>16</v>
      </c>
    </row>
    <row r="10" spans="1:13" x14ac:dyDescent="0.25">
      <c r="A10" s="15"/>
      <c r="B10" s="32"/>
      <c r="C10" s="32"/>
      <c r="D10" s="32"/>
      <c r="E10" s="32"/>
      <c r="F10" s="15"/>
      <c r="G10" s="15"/>
      <c r="H10" s="33"/>
      <c r="I10" s="15"/>
      <c r="J10" s="33"/>
      <c r="K10" s="15"/>
      <c r="L10" s="15"/>
      <c r="M10" s="15"/>
    </row>
    <row r="11" spans="1:13" ht="15.75" thickBot="1" x14ac:dyDescent="0.3">
      <c r="A11" s="34"/>
      <c r="B11" s="35"/>
      <c r="C11" s="35"/>
      <c r="D11" s="36" t="s">
        <v>1</v>
      </c>
      <c r="E11" s="35"/>
      <c r="F11" s="37"/>
      <c r="G11" s="37"/>
      <c r="H11" s="38"/>
      <c r="I11" s="37"/>
      <c r="J11" s="38"/>
      <c r="K11" s="37"/>
      <c r="L11" s="37"/>
      <c r="M11" s="37"/>
    </row>
    <row r="12" spans="1:13" ht="15.75" thickTop="1" x14ac:dyDescent="0.25">
      <c r="A12" s="7"/>
      <c r="B12" s="39"/>
      <c r="C12" s="8"/>
      <c r="D12" s="8"/>
      <c r="E12" s="8"/>
      <c r="F12" s="7"/>
      <c r="G12" s="7"/>
      <c r="H12" s="14"/>
      <c r="I12" s="7"/>
      <c r="J12" s="7"/>
      <c r="K12" s="7"/>
      <c r="L12" s="7"/>
      <c r="M12" s="7"/>
    </row>
    <row r="13" spans="1:13" x14ac:dyDescent="0.25">
      <c r="A13" s="15" t="s">
        <v>18</v>
      </c>
      <c r="B13" s="40">
        <v>446</v>
      </c>
      <c r="C13" s="40">
        <v>270</v>
      </c>
      <c r="D13" s="40">
        <v>22</v>
      </c>
      <c r="E13" s="40">
        <f>SUM(C13:D13)</f>
        <v>292</v>
      </c>
      <c r="F13" s="41">
        <f>B13-C13</f>
        <v>176</v>
      </c>
      <c r="G13" s="42">
        <f>F13-B13</f>
        <v>-270</v>
      </c>
      <c r="H13" s="43">
        <v>0</v>
      </c>
      <c r="I13" s="41">
        <f>0</f>
        <v>0</v>
      </c>
      <c r="J13" s="41">
        <f>0</f>
        <v>0</v>
      </c>
      <c r="K13" s="41">
        <f>11+11+11</f>
        <v>33</v>
      </c>
      <c r="L13" s="41">
        <f>1+1+1</f>
        <v>3</v>
      </c>
      <c r="M13" s="41">
        <f>SUM(K13:L13)</f>
        <v>36</v>
      </c>
    </row>
    <row r="14" spans="1:13" x14ac:dyDescent="0.25">
      <c r="A14" s="15"/>
      <c r="B14" s="40"/>
      <c r="C14" s="40"/>
      <c r="D14" s="40"/>
      <c r="E14" s="40"/>
      <c r="F14" s="41"/>
      <c r="G14" s="42"/>
      <c r="H14" s="43"/>
      <c r="I14" s="41"/>
      <c r="J14" s="41"/>
      <c r="K14" s="41"/>
      <c r="L14" s="41"/>
      <c r="M14" s="41"/>
    </row>
    <row r="15" spans="1:13" x14ac:dyDescent="0.25">
      <c r="A15" s="15" t="s">
        <v>19</v>
      </c>
      <c r="B15" s="40">
        <v>39609</v>
      </c>
      <c r="C15" s="40">
        <f>0</f>
        <v>0</v>
      </c>
      <c r="D15" s="40">
        <v>0</v>
      </c>
      <c r="E15" s="40">
        <f>SUM(C15:D15)</f>
        <v>0</v>
      </c>
      <c r="F15" s="41">
        <f>43356</f>
        <v>43356</v>
      </c>
      <c r="G15" s="42">
        <f>F15-B15</f>
        <v>3747</v>
      </c>
      <c r="H15" s="43">
        <f>0</f>
        <v>0</v>
      </c>
      <c r="I15" s="41">
        <f>325+325+325</f>
        <v>975</v>
      </c>
      <c r="J15" s="41">
        <f>SUM(I15)</f>
        <v>975</v>
      </c>
      <c r="K15" s="41">
        <f>0</f>
        <v>0</v>
      </c>
      <c r="L15" s="41">
        <v>325</v>
      </c>
      <c r="M15" s="41">
        <f>SUM(K15:L15)</f>
        <v>325</v>
      </c>
    </row>
    <row r="16" spans="1:13" x14ac:dyDescent="0.25">
      <c r="A16" s="15"/>
      <c r="B16" s="40"/>
      <c r="C16" s="40"/>
      <c r="D16" s="40"/>
      <c r="E16" s="40"/>
      <c r="F16" s="41" t="s">
        <v>1</v>
      </c>
      <c r="G16" s="42"/>
      <c r="H16" s="43"/>
      <c r="I16" s="41"/>
      <c r="J16" s="41"/>
      <c r="K16" s="41"/>
      <c r="L16" s="41"/>
      <c r="M16" s="41"/>
    </row>
    <row r="17" spans="1:13" x14ac:dyDescent="0.25">
      <c r="A17" s="15" t="s">
        <v>20</v>
      </c>
      <c r="B17" s="40">
        <v>357</v>
      </c>
      <c r="C17" s="40">
        <f>87+89+90+91</f>
        <v>357</v>
      </c>
      <c r="D17" s="40">
        <f>5+4+3</f>
        <v>12</v>
      </c>
      <c r="E17" s="40">
        <f>SUM(C17:D17)</f>
        <v>369</v>
      </c>
      <c r="F17" s="41">
        <f>B17-C17</f>
        <v>0</v>
      </c>
      <c r="G17" s="42">
        <f>F17-B17</f>
        <v>-357</v>
      </c>
      <c r="H17" s="43">
        <f>0</f>
        <v>0</v>
      </c>
      <c r="I17" s="41">
        <f>0</f>
        <v>0</v>
      </c>
      <c r="J17" s="41">
        <f>SUM(H17:I17)</f>
        <v>0</v>
      </c>
      <c r="K17" s="41">
        <v>0</v>
      </c>
      <c r="L17" s="41">
        <v>0</v>
      </c>
      <c r="M17" s="41">
        <f>SUM(K17:L17)</f>
        <v>0</v>
      </c>
    </row>
    <row r="18" spans="1:13" x14ac:dyDescent="0.25">
      <c r="A18" s="15"/>
      <c r="B18" s="40"/>
      <c r="C18" s="40"/>
      <c r="D18" s="40"/>
      <c r="E18" s="40"/>
      <c r="F18" s="41"/>
      <c r="G18" s="42"/>
      <c r="H18" s="43"/>
      <c r="I18" s="41"/>
      <c r="J18" s="41"/>
      <c r="K18" s="41"/>
      <c r="L18" s="41"/>
      <c r="M18" s="41"/>
    </row>
    <row r="19" spans="1:13" x14ac:dyDescent="0.25">
      <c r="A19" s="15" t="s">
        <v>21</v>
      </c>
      <c r="B19" s="40">
        <v>32335</v>
      </c>
      <c r="C19" s="40">
        <v>0</v>
      </c>
      <c r="D19" s="40">
        <v>0</v>
      </c>
      <c r="E19" s="40">
        <f>SUM(C19:D19)</f>
        <v>0</v>
      </c>
      <c r="F19" s="41">
        <f>32335-946-959-973-988-1002-1016-1031-1046-1061</f>
        <v>23313</v>
      </c>
      <c r="G19" s="42">
        <f>F19-B19</f>
        <v>-9022</v>
      </c>
      <c r="H19" s="43">
        <f>946+959+974+988+1002+1016+1031-500+1045+1061</f>
        <v>8522</v>
      </c>
      <c r="I19" s="40">
        <f>395+380+365+350</f>
        <v>1490</v>
      </c>
      <c r="J19" s="41">
        <f>SUM(H19:I19)</f>
        <v>10012</v>
      </c>
      <c r="K19" s="41">
        <v>1076</v>
      </c>
      <c r="L19" s="41">
        <v>335</v>
      </c>
      <c r="M19" s="41">
        <f>SUM(K19:L19)</f>
        <v>1411</v>
      </c>
    </row>
    <row r="20" spans="1:13" ht="15.75" thickBot="1" x14ac:dyDescent="0.3">
      <c r="A20" s="37"/>
      <c r="B20" s="44"/>
      <c r="C20" s="44"/>
      <c r="D20" s="44"/>
      <c r="E20" s="44"/>
      <c r="F20" s="45"/>
      <c r="G20" s="45"/>
      <c r="H20" s="46"/>
      <c r="I20" s="45"/>
      <c r="J20" s="45"/>
      <c r="K20" s="45"/>
      <c r="L20" s="45"/>
      <c r="M20" s="45"/>
    </row>
    <row r="21" spans="1:13" ht="15.75" thickTop="1" x14ac:dyDescent="0.25">
      <c r="A21" s="47"/>
      <c r="B21" s="40"/>
      <c r="C21" s="40"/>
      <c r="D21" s="40"/>
      <c r="E21" s="40" t="s">
        <v>1</v>
      </c>
      <c r="F21" s="41"/>
      <c r="G21" s="41"/>
      <c r="H21" s="43"/>
      <c r="I21" s="41"/>
      <c r="J21" s="41"/>
      <c r="K21" s="41"/>
      <c r="L21" s="41"/>
      <c r="M21" s="41"/>
    </row>
    <row r="22" spans="1:13" ht="15.75" thickBot="1" x14ac:dyDescent="0.3">
      <c r="A22" s="48" t="s">
        <v>16</v>
      </c>
      <c r="B22" s="50">
        <f t="shared" ref="B22:L22" si="0">SUM(B13:B21)</f>
        <v>72747</v>
      </c>
      <c r="C22" s="50">
        <f t="shared" si="0"/>
        <v>627</v>
      </c>
      <c r="D22" s="50">
        <f t="shared" si="0"/>
        <v>34</v>
      </c>
      <c r="E22" s="50">
        <f t="shared" si="0"/>
        <v>661</v>
      </c>
      <c r="F22" s="50">
        <f t="shared" si="0"/>
        <v>66845</v>
      </c>
      <c r="G22" s="50">
        <f>F22-B22</f>
        <v>-5902</v>
      </c>
      <c r="H22" s="51">
        <f t="shared" si="0"/>
        <v>8522</v>
      </c>
      <c r="I22" s="50">
        <f t="shared" si="0"/>
        <v>2465</v>
      </c>
      <c r="J22" s="50">
        <f t="shared" si="0"/>
        <v>10987</v>
      </c>
      <c r="K22" s="50">
        <f t="shared" si="0"/>
        <v>1109</v>
      </c>
      <c r="L22" s="50">
        <f t="shared" si="0"/>
        <v>663</v>
      </c>
      <c r="M22" s="50">
        <f>SUM(K22:L22)</f>
        <v>1772</v>
      </c>
    </row>
    <row r="23" spans="1:13" ht="16.5" thickTop="1" thickBo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3" ht="15.75" thickTop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mergeCells count="9">
    <mergeCell ref="C7:E7"/>
    <mergeCell ref="K7:M7"/>
    <mergeCell ref="A23:M24"/>
    <mergeCell ref="A1:J1"/>
    <mergeCell ref="A2:M2"/>
    <mergeCell ref="C4:J4"/>
    <mergeCell ref="C6:E6"/>
    <mergeCell ref="H6:J6"/>
    <mergeCell ref="K6:M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2011-05-05T10:03:02Z</dcterms:created>
  <dcterms:modified xsi:type="dcterms:W3CDTF">2011-05-05T10:06:04Z</dcterms:modified>
</cp:coreProperties>
</file>