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-460" windowWidth="38400" windowHeight="21600" tabRatio="761" activeTab="3"/>
  </bookViews>
  <sheets>
    <sheet name="BEAC" sheetId="1" r:id="rId1"/>
    <sheet name="BCM" sheetId="2" r:id="rId2"/>
    <sheet name="AIBE" sheetId="3" r:id="rId3"/>
    <sheet name="SML" sheetId="4" r:id="rId4"/>
    <sheet name="AEN" sheetId="5" r:id="rId5"/>
    <sheet name="CNE" sheetId="6" r:id="rId6"/>
    <sheet name="PNG" sheetId="7" r:id="rId7"/>
    <sheet name="ECO" sheetId="8" r:id="rId8"/>
    <sheet name="AIBNE" sheetId="9" r:id="rId9"/>
    <sheet name="SBD" sheetId="10" r:id="rId10"/>
    <sheet name="GRAPH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0">#REF!</definedName>
    <definedName name="_1">#N/A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BCM1">BCM!$A$2:$O$76</definedName>
    <definedName name="_ECO1">'[1]1995'!$A$100:$M$141</definedName>
    <definedName name="AEN">AEN!$A$2:$Q$40</definedName>
    <definedName name="AIBE">AIBE!$A$2:$N$76</definedName>
    <definedName name="AIBNE1">AIBNE!$A$2:$N$77</definedName>
    <definedName name="BEAC">BEAC!$A$2:$N$76</definedName>
    <definedName name="BEAC1" localSheetId="10">#REF!</definedName>
    <definedName name="BEAC1">#REF!</definedName>
    <definedName name="CNE">CNE!$A$2:$R$41</definedName>
    <definedName name="ECO" localSheetId="10">#N/A</definedName>
    <definedName name="ECO">ECO!$A$2:$V$41</definedName>
    <definedName name="FULL">#N/A</definedName>
    <definedName name="PNG">PNG!$A$2:$O$41</definedName>
    <definedName name="SBD">SBD!$A$1:$Q$82</definedName>
    <definedName name="SML">SML!$A$2:$P$82</definedName>
    <definedName name="TABNOTE">[2]GABON!$B$1:$K$33</definedName>
    <definedName name="_xlnm.Print_Area" localSheetId="4">AEN!$A$2:$Q$40</definedName>
    <definedName name="_xlnm.Print_Area" localSheetId="2">AIBE!$A$2:$N$76</definedName>
    <definedName name="_xlnm.Print_Area" localSheetId="8">AIBNE!$A$2:$N$76</definedName>
    <definedName name="_xlnm.Print_Area" localSheetId="1">BCM!$A$2:$N$76</definedName>
    <definedName name="_xlnm.Print_Area" localSheetId="0">BEAC!$A$2:$N$76</definedName>
    <definedName name="_xlnm.Print_Area" localSheetId="5">CNE!$A$2:$R$41</definedName>
    <definedName name="_xlnm.Print_Area" localSheetId="7">ECO!$A$1:$V$41</definedName>
    <definedName name="_xlnm.Print_Area" localSheetId="10">GRAPH!$A$1:$G$242</definedName>
    <definedName name="_xlnm.Print_Area" localSheetId="6">PNG!$A$2:$O$41</definedName>
    <definedName name="_xlnm.Print_Area" localSheetId="9">SBD!$A$1:$Q$82</definedName>
    <definedName name="_xlnm.Print_Area" localSheetId="3">SML!$A$1:$P$82</definedName>
    <definedName name="ZONESERIE">[3]GABON!$A$1:$I$33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9" i="10" l="1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Q10" i="10"/>
  <c r="O10" i="10"/>
  <c r="M10" i="10"/>
  <c r="K10" i="10"/>
  <c r="J10" i="10"/>
  <c r="I10" i="10"/>
  <c r="H10" i="10"/>
  <c r="F10" i="10"/>
  <c r="E10" i="10"/>
  <c r="D10" i="10"/>
  <c r="A10" i="10"/>
  <c r="N43" i="9"/>
  <c r="M43" i="9"/>
  <c r="L43" i="9"/>
  <c r="K43" i="9"/>
  <c r="J43" i="9"/>
  <c r="I43" i="9"/>
  <c r="H43" i="9"/>
  <c r="G43" i="9"/>
  <c r="F43" i="9"/>
  <c r="E43" i="9"/>
  <c r="D43" i="9"/>
  <c r="C43" i="9"/>
  <c r="A43" i="9"/>
  <c r="N7" i="9"/>
  <c r="M7" i="9"/>
  <c r="L7" i="9"/>
  <c r="K7" i="9"/>
  <c r="J7" i="9"/>
  <c r="I7" i="9"/>
  <c r="H7" i="9"/>
  <c r="G7" i="9"/>
  <c r="F7" i="9"/>
  <c r="E7" i="9"/>
  <c r="D7" i="9"/>
  <c r="C7" i="9"/>
  <c r="A7" i="9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8" i="8"/>
  <c r="O8" i="7"/>
  <c r="N8" i="7"/>
  <c r="M8" i="7"/>
  <c r="L8" i="7"/>
  <c r="K8" i="7"/>
  <c r="J8" i="7"/>
  <c r="I8" i="7"/>
  <c r="H8" i="7"/>
  <c r="A8" i="7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8" i="6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7" i="5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49" i="4"/>
  <c r="A10" i="4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7" i="3"/>
  <c r="M7" i="3"/>
  <c r="L7" i="3"/>
  <c r="K7" i="3"/>
  <c r="J7" i="3"/>
  <c r="I7" i="3"/>
  <c r="H7" i="3"/>
  <c r="G7" i="3"/>
  <c r="F7" i="3"/>
  <c r="E7" i="3"/>
  <c r="D7" i="3"/>
  <c r="C7" i="3"/>
  <c r="A7" i="3"/>
  <c r="N43" i="2"/>
  <c r="L43" i="2"/>
  <c r="K43" i="2"/>
  <c r="J43" i="2"/>
  <c r="I43" i="2"/>
  <c r="H43" i="2"/>
  <c r="G43" i="2"/>
  <c r="F43" i="2"/>
  <c r="E43" i="2"/>
  <c r="D43" i="2"/>
  <c r="C43" i="2"/>
  <c r="A43" i="2"/>
  <c r="N7" i="2"/>
  <c r="M7" i="2"/>
  <c r="L7" i="2"/>
  <c r="K7" i="2"/>
  <c r="J7" i="2"/>
  <c r="I7" i="2"/>
  <c r="H7" i="2"/>
  <c r="G7" i="2"/>
  <c r="F7" i="2"/>
  <c r="E7" i="2"/>
  <c r="D7" i="2"/>
  <c r="C7" i="2"/>
  <c r="A7" i="2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N7" i="1"/>
  <c r="M7" i="1"/>
  <c r="L7" i="1"/>
  <c r="K7" i="1"/>
  <c r="J7" i="1"/>
  <c r="I7" i="1"/>
  <c r="H7" i="1"/>
  <c r="G7" i="1"/>
  <c r="F7" i="1"/>
  <c r="E7" i="1"/>
  <c r="D7" i="1"/>
  <c r="C7" i="1"/>
  <c r="A7" i="1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Q11" i="10"/>
  <c r="O11" i="10"/>
  <c r="M11" i="10"/>
  <c r="K11" i="10"/>
  <c r="J11" i="10"/>
  <c r="I11" i="10"/>
  <c r="H11" i="10"/>
  <c r="F11" i="10"/>
  <c r="E11" i="10"/>
  <c r="D11" i="10"/>
  <c r="A11" i="10"/>
  <c r="N44" i="9"/>
  <c r="M44" i="9"/>
  <c r="L44" i="9"/>
  <c r="K44" i="9"/>
  <c r="J44" i="9"/>
  <c r="I44" i="9"/>
  <c r="H44" i="9"/>
  <c r="G44" i="9"/>
  <c r="F44" i="9"/>
  <c r="E44" i="9"/>
  <c r="D44" i="9"/>
  <c r="C44" i="9"/>
  <c r="A44" i="9"/>
  <c r="N8" i="9"/>
  <c r="M8" i="9"/>
  <c r="L8" i="9"/>
  <c r="K8" i="9"/>
  <c r="J8" i="9"/>
  <c r="I8" i="9"/>
  <c r="H8" i="9"/>
  <c r="G8" i="9"/>
  <c r="F8" i="9"/>
  <c r="E8" i="9"/>
  <c r="D8" i="9"/>
  <c r="C8" i="9"/>
  <c r="A8" i="9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9" i="8"/>
  <c r="O9" i="7"/>
  <c r="N9" i="7"/>
  <c r="M9" i="7"/>
  <c r="L9" i="7"/>
  <c r="K9" i="7"/>
  <c r="J9" i="7"/>
  <c r="I9" i="7"/>
  <c r="H9" i="7"/>
  <c r="A9" i="7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9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8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50" i="4"/>
  <c r="A11" i="4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N8" i="3"/>
  <c r="M8" i="3"/>
  <c r="L8" i="3"/>
  <c r="K8" i="3"/>
  <c r="J8" i="3"/>
  <c r="I8" i="3"/>
  <c r="H8" i="3"/>
  <c r="G8" i="3"/>
  <c r="F8" i="3"/>
  <c r="E8" i="3"/>
  <c r="D8" i="3"/>
  <c r="C8" i="3"/>
  <c r="A8" i="3"/>
  <c r="N44" i="2"/>
  <c r="L44" i="2"/>
  <c r="K44" i="2"/>
  <c r="J44" i="2"/>
  <c r="I44" i="2"/>
  <c r="H44" i="2"/>
  <c r="G44" i="2"/>
  <c r="F44" i="2"/>
  <c r="E44" i="2"/>
  <c r="D44" i="2"/>
  <c r="C44" i="2"/>
  <c r="A44" i="2"/>
  <c r="N8" i="2"/>
  <c r="M8" i="2"/>
  <c r="L8" i="2"/>
  <c r="K8" i="2"/>
  <c r="J8" i="2"/>
  <c r="I8" i="2"/>
  <c r="H8" i="2"/>
  <c r="G8" i="2"/>
  <c r="F8" i="2"/>
  <c r="E8" i="2"/>
  <c r="D8" i="2"/>
  <c r="C8" i="2"/>
  <c r="A8" i="2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N8" i="1"/>
  <c r="M8" i="1"/>
  <c r="L8" i="1"/>
  <c r="K8" i="1"/>
  <c r="J8" i="1"/>
  <c r="I8" i="1"/>
  <c r="H8" i="1"/>
  <c r="G8" i="1"/>
  <c r="F8" i="1"/>
  <c r="E8" i="1"/>
  <c r="D8" i="1"/>
  <c r="C8" i="1"/>
  <c r="A8" i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Q12" i="10"/>
  <c r="O12" i="10"/>
  <c r="M12" i="10"/>
  <c r="K12" i="10"/>
  <c r="J12" i="10"/>
  <c r="I12" i="10"/>
  <c r="H12" i="10"/>
  <c r="F12" i="10"/>
  <c r="E12" i="10"/>
  <c r="D12" i="10"/>
  <c r="A12" i="10"/>
  <c r="N45" i="9"/>
  <c r="M45" i="9"/>
  <c r="L45" i="9"/>
  <c r="K45" i="9"/>
  <c r="J45" i="9"/>
  <c r="I45" i="9"/>
  <c r="H45" i="9"/>
  <c r="G45" i="9"/>
  <c r="F45" i="9"/>
  <c r="E45" i="9"/>
  <c r="D45" i="9"/>
  <c r="C45" i="9"/>
  <c r="A45" i="9"/>
  <c r="N9" i="9"/>
  <c r="M9" i="9"/>
  <c r="L9" i="9"/>
  <c r="K9" i="9"/>
  <c r="J9" i="9"/>
  <c r="I9" i="9"/>
  <c r="H9" i="9"/>
  <c r="G9" i="9"/>
  <c r="F9" i="9"/>
  <c r="E9" i="9"/>
  <c r="D9" i="9"/>
  <c r="C9" i="9"/>
  <c r="A9" i="9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O10" i="7"/>
  <c r="N10" i="7"/>
  <c r="M10" i="7"/>
  <c r="L10" i="7"/>
  <c r="K10" i="7"/>
  <c r="J10" i="7"/>
  <c r="I10" i="7"/>
  <c r="H10" i="7"/>
  <c r="A10" i="7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10" i="6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9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51" i="4"/>
  <c r="A12" i="4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N9" i="3"/>
  <c r="M9" i="3"/>
  <c r="L9" i="3"/>
  <c r="K9" i="3"/>
  <c r="J9" i="3"/>
  <c r="I9" i="3"/>
  <c r="H9" i="3"/>
  <c r="G9" i="3"/>
  <c r="F9" i="3"/>
  <c r="E9" i="3"/>
  <c r="D9" i="3"/>
  <c r="C9" i="3"/>
  <c r="A9" i="3"/>
  <c r="N45" i="2"/>
  <c r="L45" i="2"/>
  <c r="K45" i="2"/>
  <c r="J45" i="2"/>
  <c r="I45" i="2"/>
  <c r="H45" i="2"/>
  <c r="G45" i="2"/>
  <c r="F45" i="2"/>
  <c r="E45" i="2"/>
  <c r="D45" i="2"/>
  <c r="C45" i="2"/>
  <c r="A45" i="2"/>
  <c r="N9" i="2"/>
  <c r="M9" i="2"/>
  <c r="L9" i="2"/>
  <c r="K9" i="2"/>
  <c r="J9" i="2"/>
  <c r="I9" i="2"/>
  <c r="H9" i="2"/>
  <c r="G9" i="2"/>
  <c r="F9" i="2"/>
  <c r="E9" i="2"/>
  <c r="D9" i="2"/>
  <c r="C9" i="2"/>
  <c r="A9" i="2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N9" i="1"/>
  <c r="M9" i="1"/>
  <c r="L9" i="1"/>
  <c r="K9" i="1"/>
  <c r="J9" i="1"/>
  <c r="I9" i="1"/>
  <c r="H9" i="1"/>
  <c r="G9" i="1"/>
  <c r="F9" i="1"/>
  <c r="E9" i="1"/>
  <c r="D9" i="1"/>
  <c r="C9" i="1"/>
  <c r="A9" i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Q13" i="10"/>
  <c r="O13" i="10"/>
  <c r="M13" i="10"/>
  <c r="K13" i="10"/>
  <c r="J13" i="10"/>
  <c r="I13" i="10"/>
  <c r="H13" i="10"/>
  <c r="F13" i="10"/>
  <c r="E13" i="10"/>
  <c r="D13" i="10"/>
  <c r="A13" i="10"/>
  <c r="N46" i="9"/>
  <c r="M46" i="9"/>
  <c r="L46" i="9"/>
  <c r="K46" i="9"/>
  <c r="J46" i="9"/>
  <c r="I46" i="9"/>
  <c r="H46" i="9"/>
  <c r="G46" i="9"/>
  <c r="F46" i="9"/>
  <c r="E46" i="9"/>
  <c r="D46" i="9"/>
  <c r="C46" i="9"/>
  <c r="A46" i="9"/>
  <c r="N10" i="9"/>
  <c r="M10" i="9"/>
  <c r="L10" i="9"/>
  <c r="K10" i="9"/>
  <c r="J10" i="9"/>
  <c r="I10" i="9"/>
  <c r="H10" i="9"/>
  <c r="G10" i="9"/>
  <c r="F10" i="9"/>
  <c r="E10" i="9"/>
  <c r="D10" i="9"/>
  <c r="C10" i="9"/>
  <c r="A10" i="9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O11" i="7"/>
  <c r="N11" i="7"/>
  <c r="M11" i="7"/>
  <c r="L11" i="7"/>
  <c r="K11" i="7"/>
  <c r="J11" i="7"/>
  <c r="I11" i="7"/>
  <c r="H11" i="7"/>
  <c r="A11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11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10" i="5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52" i="4"/>
  <c r="A13" i="4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N46" i="2"/>
  <c r="L46" i="2"/>
  <c r="K46" i="2"/>
  <c r="J46" i="2"/>
  <c r="I46" i="2"/>
  <c r="H46" i="2"/>
  <c r="G46" i="2"/>
  <c r="F46" i="2"/>
  <c r="E46" i="2"/>
  <c r="D46" i="2"/>
  <c r="C46" i="2"/>
  <c r="A46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53" i="10"/>
  <c r="Q14" i="10"/>
  <c r="O14" i="10"/>
  <c r="M14" i="10"/>
  <c r="K14" i="10"/>
  <c r="J14" i="10"/>
  <c r="I14" i="10"/>
  <c r="H14" i="10"/>
  <c r="F14" i="10"/>
  <c r="E14" i="10"/>
  <c r="D14" i="10"/>
  <c r="A14" i="10"/>
  <c r="N47" i="9"/>
  <c r="M47" i="9"/>
  <c r="L47" i="9"/>
  <c r="K47" i="9"/>
  <c r="J47" i="9"/>
  <c r="I47" i="9"/>
  <c r="H47" i="9"/>
  <c r="G47" i="9"/>
  <c r="F47" i="9"/>
  <c r="E47" i="9"/>
  <c r="D47" i="9"/>
  <c r="C47" i="9"/>
  <c r="A47" i="9"/>
  <c r="N11" i="9"/>
  <c r="M11" i="9"/>
  <c r="L11" i="9"/>
  <c r="K11" i="9"/>
  <c r="J11" i="9"/>
  <c r="I11" i="9"/>
  <c r="H11" i="9"/>
  <c r="G11" i="9"/>
  <c r="F11" i="9"/>
  <c r="E11" i="9"/>
  <c r="D11" i="9"/>
  <c r="C11" i="9"/>
  <c r="A11" i="9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O12" i="7"/>
  <c r="N12" i="7"/>
  <c r="M12" i="7"/>
  <c r="L12" i="7"/>
  <c r="K12" i="7"/>
  <c r="J12" i="7"/>
  <c r="I12" i="7"/>
  <c r="H12" i="7"/>
  <c r="A12" i="7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12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1" i="5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53" i="4"/>
  <c r="A14" i="4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N47" i="2"/>
  <c r="L47" i="2"/>
  <c r="K47" i="2"/>
  <c r="J47" i="2"/>
  <c r="I47" i="2"/>
  <c r="H47" i="2"/>
  <c r="G47" i="2"/>
  <c r="F47" i="2"/>
  <c r="E47" i="2"/>
  <c r="D47" i="2"/>
  <c r="C47" i="2"/>
  <c r="A47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54" i="10"/>
  <c r="Q15" i="10"/>
  <c r="O15" i="10"/>
  <c r="M15" i="10"/>
  <c r="K15" i="10"/>
  <c r="J15" i="10"/>
  <c r="I15" i="10"/>
  <c r="H15" i="10"/>
  <c r="F15" i="10"/>
  <c r="E15" i="10"/>
  <c r="D15" i="10"/>
  <c r="A15" i="10"/>
  <c r="N48" i="9"/>
  <c r="M48" i="9"/>
  <c r="L48" i="9"/>
  <c r="K48" i="9"/>
  <c r="J48" i="9"/>
  <c r="I48" i="9"/>
  <c r="H48" i="9"/>
  <c r="G48" i="9"/>
  <c r="F48" i="9"/>
  <c r="E48" i="9"/>
  <c r="D48" i="9"/>
  <c r="C48" i="9"/>
  <c r="A48" i="9"/>
  <c r="N12" i="9"/>
  <c r="M12" i="9"/>
  <c r="L12" i="9"/>
  <c r="K12" i="9"/>
  <c r="J12" i="9"/>
  <c r="I12" i="9"/>
  <c r="H12" i="9"/>
  <c r="G12" i="9"/>
  <c r="F12" i="9"/>
  <c r="E12" i="9"/>
  <c r="D12" i="9"/>
  <c r="C12" i="9"/>
  <c r="A12" i="9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O13" i="7"/>
  <c r="N13" i="7"/>
  <c r="M13" i="7"/>
  <c r="L13" i="7"/>
  <c r="K13" i="7"/>
  <c r="J13" i="7"/>
  <c r="I13" i="7"/>
  <c r="H13" i="7"/>
  <c r="A13" i="7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13" i="6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12" i="5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54" i="4"/>
  <c r="A15" i="4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N48" i="2"/>
  <c r="L48" i="2"/>
  <c r="K48" i="2"/>
  <c r="J48" i="2"/>
  <c r="I48" i="2"/>
  <c r="H48" i="2"/>
  <c r="G48" i="2"/>
  <c r="F48" i="2"/>
  <c r="E48" i="2"/>
  <c r="D48" i="2"/>
  <c r="C48" i="2"/>
  <c r="A48" i="2"/>
  <c r="N12" i="2"/>
  <c r="M12" i="2"/>
  <c r="L12" i="2"/>
  <c r="K12" i="2"/>
  <c r="J12" i="2"/>
  <c r="I12" i="2"/>
  <c r="H12" i="2"/>
  <c r="G12" i="2"/>
  <c r="F12" i="2"/>
  <c r="E12" i="2"/>
  <c r="D12" i="2"/>
  <c r="C12" i="2"/>
  <c r="A12" i="2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55" i="10"/>
  <c r="Q16" i="10"/>
  <c r="O16" i="10"/>
  <c r="M16" i="10"/>
  <c r="K16" i="10"/>
  <c r="J16" i="10"/>
  <c r="I16" i="10"/>
  <c r="H16" i="10"/>
  <c r="F16" i="10"/>
  <c r="E16" i="10"/>
  <c r="D16" i="10"/>
  <c r="A16" i="10"/>
  <c r="N49" i="9"/>
  <c r="M49" i="9"/>
  <c r="L49" i="9"/>
  <c r="K49" i="9"/>
  <c r="J49" i="9"/>
  <c r="I49" i="9"/>
  <c r="H49" i="9"/>
  <c r="G49" i="9"/>
  <c r="F49" i="9"/>
  <c r="E49" i="9"/>
  <c r="D49" i="9"/>
  <c r="C49" i="9"/>
  <c r="A49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O14" i="7"/>
  <c r="N14" i="7"/>
  <c r="M14" i="7"/>
  <c r="L14" i="7"/>
  <c r="K14" i="7"/>
  <c r="J14" i="7"/>
  <c r="I14" i="7"/>
  <c r="H14" i="7"/>
  <c r="A14" i="7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14" i="6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13" i="5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55" i="4"/>
  <c r="A16" i="4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N49" i="2"/>
  <c r="L49" i="2"/>
  <c r="K49" i="2"/>
  <c r="J49" i="2"/>
  <c r="I49" i="2"/>
  <c r="H49" i="2"/>
  <c r="G49" i="2"/>
  <c r="F49" i="2"/>
  <c r="E49" i="2"/>
  <c r="D49" i="2"/>
  <c r="C49" i="2"/>
  <c r="A49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56" i="10"/>
  <c r="Q23" i="10"/>
  <c r="O23" i="10"/>
  <c r="M23" i="10"/>
  <c r="K23" i="10"/>
  <c r="J23" i="10"/>
  <c r="I23" i="10"/>
  <c r="H23" i="10"/>
  <c r="F23" i="10"/>
  <c r="E23" i="10"/>
  <c r="D23" i="10"/>
  <c r="B23" i="10"/>
  <c r="Q22" i="10"/>
  <c r="O22" i="10"/>
  <c r="M22" i="10"/>
  <c r="K22" i="10"/>
  <c r="J22" i="10"/>
  <c r="I22" i="10"/>
  <c r="H22" i="10"/>
  <c r="F22" i="10"/>
  <c r="E22" i="10"/>
  <c r="D22" i="10"/>
  <c r="B22" i="10"/>
  <c r="Q21" i="10"/>
  <c r="O21" i="10"/>
  <c r="M21" i="10"/>
  <c r="K21" i="10"/>
  <c r="J21" i="10"/>
  <c r="I21" i="10"/>
  <c r="H21" i="10"/>
  <c r="F21" i="10"/>
  <c r="E21" i="10"/>
  <c r="D21" i="10"/>
  <c r="B21" i="10"/>
  <c r="Q20" i="10"/>
  <c r="O20" i="10"/>
  <c r="M20" i="10"/>
  <c r="K20" i="10"/>
  <c r="J20" i="10"/>
  <c r="I20" i="10"/>
  <c r="H20" i="10"/>
  <c r="F20" i="10"/>
  <c r="E20" i="10"/>
  <c r="D20" i="10"/>
  <c r="B20" i="10"/>
  <c r="A20" i="10"/>
  <c r="Q17" i="10"/>
  <c r="O17" i="10"/>
  <c r="M17" i="10"/>
  <c r="K17" i="10"/>
  <c r="J17" i="10"/>
  <c r="I17" i="10"/>
  <c r="H17" i="10"/>
  <c r="F17" i="10"/>
  <c r="E17" i="10"/>
  <c r="D17" i="10"/>
  <c r="A17" i="10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0" i="9"/>
  <c r="M50" i="9"/>
  <c r="L50" i="9"/>
  <c r="K50" i="9"/>
  <c r="J50" i="9"/>
  <c r="I50" i="9"/>
  <c r="H50" i="9"/>
  <c r="G50" i="9"/>
  <c r="F50" i="9"/>
  <c r="E50" i="9"/>
  <c r="D50" i="9"/>
  <c r="C50" i="9"/>
  <c r="A5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4" i="9"/>
  <c r="M14" i="9"/>
  <c r="L14" i="9"/>
  <c r="K14" i="9"/>
  <c r="J14" i="9"/>
  <c r="I14" i="9"/>
  <c r="H14" i="9"/>
  <c r="G14" i="9"/>
  <c r="F14" i="9"/>
  <c r="E14" i="9"/>
  <c r="D14" i="9"/>
  <c r="C14" i="9"/>
  <c r="A14" i="9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O21" i="7"/>
  <c r="N21" i="7"/>
  <c r="M21" i="7"/>
  <c r="L21" i="7"/>
  <c r="K21" i="7"/>
  <c r="J21" i="7"/>
  <c r="I21" i="7"/>
  <c r="H21" i="7"/>
  <c r="O20" i="7"/>
  <c r="N20" i="7"/>
  <c r="M20" i="7"/>
  <c r="L20" i="7"/>
  <c r="K20" i="7"/>
  <c r="J20" i="7"/>
  <c r="I20" i="7"/>
  <c r="H20" i="7"/>
  <c r="O19" i="7"/>
  <c r="N19" i="7"/>
  <c r="M19" i="7"/>
  <c r="L19" i="7"/>
  <c r="K19" i="7"/>
  <c r="J19" i="7"/>
  <c r="I19" i="7"/>
  <c r="H19" i="7"/>
  <c r="O18" i="7"/>
  <c r="N18" i="7"/>
  <c r="M18" i="7"/>
  <c r="L18" i="7"/>
  <c r="K18" i="7"/>
  <c r="J18" i="7"/>
  <c r="I18" i="7"/>
  <c r="H18" i="7"/>
  <c r="O15" i="7"/>
  <c r="N15" i="7"/>
  <c r="M15" i="7"/>
  <c r="L15" i="7"/>
  <c r="K15" i="7"/>
  <c r="J15" i="7"/>
  <c r="I15" i="7"/>
  <c r="H15" i="7"/>
  <c r="B21" i="7"/>
  <c r="B20" i="7"/>
  <c r="B19" i="7"/>
  <c r="B18" i="7"/>
  <c r="A18" i="7"/>
  <c r="A15" i="7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15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14" i="5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56" i="4"/>
  <c r="B23" i="4"/>
  <c r="B22" i="4"/>
  <c r="B21" i="4"/>
  <c r="B20" i="4"/>
  <c r="A20" i="4"/>
  <c r="A17" i="4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N56" i="2"/>
  <c r="L56" i="2"/>
  <c r="K56" i="2"/>
  <c r="J56" i="2"/>
  <c r="I56" i="2"/>
  <c r="H56" i="2"/>
  <c r="G56" i="2"/>
  <c r="F56" i="2"/>
  <c r="E56" i="2"/>
  <c r="D56" i="2"/>
  <c r="C56" i="2"/>
  <c r="B56" i="2"/>
  <c r="N55" i="2"/>
  <c r="L55" i="2"/>
  <c r="K55" i="2"/>
  <c r="J55" i="2"/>
  <c r="I55" i="2"/>
  <c r="H55" i="2"/>
  <c r="G55" i="2"/>
  <c r="F55" i="2"/>
  <c r="E55" i="2"/>
  <c r="D55" i="2"/>
  <c r="C55" i="2"/>
  <c r="B55" i="2"/>
  <c r="N54" i="2"/>
  <c r="L54" i="2"/>
  <c r="K54" i="2"/>
  <c r="J54" i="2"/>
  <c r="I54" i="2"/>
  <c r="H54" i="2"/>
  <c r="G54" i="2"/>
  <c r="F54" i="2"/>
  <c r="E54" i="2"/>
  <c r="D54" i="2"/>
  <c r="C54" i="2"/>
  <c r="B54" i="2"/>
  <c r="N53" i="2"/>
  <c r="L53" i="2"/>
  <c r="K53" i="2"/>
  <c r="J53" i="2"/>
  <c r="I53" i="2"/>
  <c r="H53" i="2"/>
  <c r="G53" i="2"/>
  <c r="F53" i="2"/>
  <c r="E53" i="2"/>
  <c r="D53" i="2"/>
  <c r="C53" i="2"/>
  <c r="B53" i="2"/>
  <c r="A53" i="2"/>
  <c r="N50" i="2"/>
  <c r="L50" i="2"/>
  <c r="K50" i="2"/>
  <c r="J50" i="2"/>
  <c r="I50" i="2"/>
  <c r="H50" i="2"/>
  <c r="G50" i="2"/>
  <c r="F50" i="2"/>
  <c r="E50" i="2"/>
  <c r="D50" i="2"/>
  <c r="C50" i="2"/>
  <c r="A5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4" i="2"/>
  <c r="M14" i="2"/>
  <c r="L14" i="2"/>
  <c r="K14" i="2"/>
  <c r="J14" i="2"/>
  <c r="I14" i="2"/>
  <c r="H14" i="2"/>
  <c r="G14" i="2"/>
  <c r="F14" i="2"/>
  <c r="E14" i="2"/>
  <c r="D14" i="2"/>
  <c r="C14" i="2"/>
  <c r="A14" i="2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O67" i="4"/>
  <c r="O66" i="4"/>
  <c r="O65" i="4"/>
  <c r="O64" i="4"/>
  <c r="O57" i="4"/>
  <c r="R24" i="8"/>
  <c r="O80" i="4"/>
  <c r="O79" i="4"/>
  <c r="O78" i="4"/>
  <c r="O77" i="4"/>
  <c r="O76" i="4"/>
  <c r="O75" i="4"/>
  <c r="O74" i="4"/>
  <c r="O73" i="4"/>
  <c r="O72" i="4"/>
  <c r="O71" i="4"/>
  <c r="O70" i="4"/>
  <c r="O69" i="4"/>
  <c r="C61" i="3"/>
  <c r="R16" i="8"/>
  <c r="C51" i="3"/>
  <c r="D15" i="9"/>
  <c r="C58" i="2"/>
  <c r="J15" i="2"/>
  <c r="T24" i="8"/>
  <c r="C59" i="3"/>
  <c r="T26" i="8"/>
  <c r="T16" i="8"/>
  <c r="D61" i="2"/>
  <c r="D51" i="2"/>
  <c r="C60" i="3"/>
  <c r="D58" i="2"/>
  <c r="D59" i="2"/>
  <c r="C23" i="3"/>
  <c r="U25" i="8"/>
  <c r="D60" i="3"/>
  <c r="U24" i="8"/>
  <c r="T23" i="8"/>
  <c r="D58" i="3"/>
  <c r="C22" i="3"/>
  <c r="D51" i="3"/>
  <c r="D61" i="3"/>
  <c r="U16" i="8"/>
  <c r="U26" i="8"/>
  <c r="C59" i="2"/>
  <c r="C61" i="2"/>
  <c r="C51" i="2"/>
  <c r="D59" i="3"/>
  <c r="D23" i="9"/>
  <c r="C22" i="9"/>
  <c r="J22" i="2"/>
  <c r="V24" i="8"/>
  <c r="N24" i="5"/>
  <c r="D25" i="10"/>
  <c r="J66" i="4"/>
  <c r="G24" i="9"/>
  <c r="N15" i="5"/>
  <c r="N25" i="5"/>
  <c r="N59" i="2"/>
  <c r="E60" i="1"/>
  <c r="L24" i="5"/>
  <c r="H59" i="2"/>
  <c r="O26" i="8"/>
  <c r="J28" i="4"/>
  <c r="O16" i="8"/>
  <c r="J18" i="4"/>
  <c r="D26" i="8"/>
  <c r="D16" i="8"/>
  <c r="J24" i="9"/>
  <c r="D66" i="4"/>
  <c r="K25" i="8"/>
  <c r="M24" i="9"/>
  <c r="M66" i="10"/>
  <c r="H60" i="2"/>
  <c r="K58" i="1"/>
  <c r="F65" i="4"/>
  <c r="M15" i="2"/>
  <c r="M25" i="2"/>
  <c r="O26" i="6"/>
  <c r="O16" i="6"/>
  <c r="L26" i="8"/>
  <c r="L16" i="8"/>
  <c r="E25" i="9"/>
  <c r="E15" i="9"/>
  <c r="C57" i="10"/>
  <c r="C67" i="10"/>
  <c r="D23" i="2"/>
  <c r="N22" i="9"/>
  <c r="E22" i="3"/>
  <c r="F22" i="3"/>
  <c r="D22" i="3"/>
  <c r="E22" i="5"/>
  <c r="O25" i="6"/>
  <c r="D60" i="9"/>
  <c r="D22" i="1"/>
  <c r="J24" i="1"/>
  <c r="F25" i="10"/>
  <c r="D27" i="10"/>
  <c r="E15" i="1"/>
  <c r="E25" i="1"/>
  <c r="M61" i="3"/>
  <c r="M51" i="3"/>
  <c r="D23" i="1"/>
  <c r="D66" i="10"/>
  <c r="G66" i="10"/>
  <c r="C24" i="1"/>
  <c r="M60" i="1"/>
  <c r="I60" i="9"/>
  <c r="K51" i="1"/>
  <c r="K61" i="1"/>
  <c r="D15" i="3"/>
  <c r="D25" i="3"/>
  <c r="Q25" i="5"/>
  <c r="C28" i="4"/>
  <c r="Q15" i="5"/>
  <c r="C18" i="4"/>
  <c r="M16" i="7"/>
  <c r="M26" i="7"/>
  <c r="I18" i="10"/>
  <c r="I59" i="2"/>
  <c r="I23" i="7"/>
  <c r="I58" i="9"/>
  <c r="G25" i="3"/>
  <c r="G15" i="3"/>
  <c r="I15" i="1"/>
  <c r="I25" i="1"/>
  <c r="N25" i="2"/>
  <c r="N15" i="2"/>
  <c r="E61" i="3"/>
  <c r="E51" i="3"/>
  <c r="N51" i="9"/>
  <c r="N61" i="9"/>
  <c r="F28" i="10"/>
  <c r="F18" i="10"/>
  <c r="J57" i="4"/>
  <c r="J67" i="4"/>
  <c r="Q57" i="10"/>
  <c r="Q67" i="10"/>
  <c r="G25" i="6"/>
  <c r="G25" i="7"/>
  <c r="Q65" i="10"/>
  <c r="N60" i="9"/>
  <c r="M24" i="3"/>
  <c r="G22" i="5"/>
  <c r="I23" i="1"/>
  <c r="G24" i="8"/>
  <c r="M58" i="1"/>
  <c r="K15" i="2"/>
  <c r="K25" i="2"/>
  <c r="C16" i="6"/>
  <c r="C16" i="7"/>
  <c r="C26" i="6"/>
  <c r="C26" i="7"/>
  <c r="L61" i="9"/>
  <c r="L51" i="9"/>
  <c r="C61" i="9"/>
  <c r="C51" i="9"/>
  <c r="G60" i="1"/>
  <c r="F60" i="1"/>
  <c r="P25" i="8"/>
  <c r="K27" i="4"/>
  <c r="D64" i="4"/>
  <c r="F58" i="2"/>
  <c r="I61" i="3"/>
  <c r="I51" i="3"/>
  <c r="L16" i="7"/>
  <c r="L26" i="7"/>
  <c r="J18" i="10"/>
  <c r="J28" i="10"/>
  <c r="P67" i="4"/>
  <c r="P57" i="4"/>
  <c r="H61" i="9"/>
  <c r="H51" i="9"/>
  <c r="C58" i="1"/>
  <c r="I24" i="5"/>
  <c r="D22" i="5"/>
  <c r="D23" i="5"/>
  <c r="M58" i="3"/>
  <c r="E23" i="1"/>
  <c r="M23" i="8"/>
  <c r="C24" i="6"/>
  <c r="C24" i="7"/>
  <c r="F58" i="1"/>
  <c r="J26" i="10"/>
  <c r="H24" i="5"/>
  <c r="G23" i="1"/>
  <c r="O24" i="6"/>
  <c r="N58" i="9"/>
  <c r="F23" i="9"/>
  <c r="K24" i="8"/>
  <c r="K58" i="3"/>
  <c r="K59" i="3"/>
  <c r="D59" i="1"/>
  <c r="K23" i="3"/>
  <c r="I23" i="8"/>
  <c r="F23" i="8"/>
  <c r="K22" i="2"/>
  <c r="N58" i="1"/>
  <c r="M65" i="10"/>
  <c r="F58" i="3"/>
  <c r="J22" i="5"/>
  <c r="H58" i="3"/>
  <c r="D26" i="10"/>
  <c r="N23" i="5"/>
  <c r="E24" i="3"/>
  <c r="O24" i="8"/>
  <c r="J26" i="4"/>
  <c r="L22" i="5"/>
  <c r="E58" i="9"/>
  <c r="D23" i="6"/>
  <c r="D23" i="7"/>
  <c r="C65" i="4"/>
  <c r="P64" i="4"/>
  <c r="E66" i="10"/>
  <c r="G65" i="4"/>
  <c r="J23" i="9"/>
  <c r="L58" i="3"/>
  <c r="H22" i="5"/>
  <c r="L64" i="10"/>
  <c r="K22" i="5"/>
  <c r="C59" i="1"/>
  <c r="F23" i="2"/>
  <c r="M24" i="2"/>
  <c r="D24" i="5"/>
  <c r="E24" i="2"/>
  <c r="Q66" i="10"/>
  <c r="D24" i="6"/>
  <c r="D24" i="7"/>
  <c r="O23" i="5"/>
  <c r="M24" i="1"/>
  <c r="F27" i="10"/>
  <c r="P65" i="10"/>
  <c r="I58" i="3"/>
  <c r="M25" i="6"/>
  <c r="H23" i="5"/>
  <c r="H60" i="3"/>
  <c r="G66" i="4"/>
  <c r="M22" i="2"/>
  <c r="H60" i="9"/>
  <c r="M23" i="7"/>
  <c r="F65" i="10"/>
  <c r="C60" i="2"/>
  <c r="C58" i="3"/>
  <c r="C23" i="8"/>
  <c r="M15" i="3"/>
  <c r="M25" i="3"/>
  <c r="H61" i="1"/>
  <c r="H51" i="1"/>
  <c r="C24" i="5"/>
  <c r="N66" i="4"/>
  <c r="F60" i="2"/>
  <c r="D15" i="2"/>
  <c r="D25" i="2"/>
  <c r="P66" i="4"/>
  <c r="G58" i="1"/>
  <c r="E25" i="10"/>
  <c r="N23" i="1"/>
  <c r="F59" i="2"/>
  <c r="D26" i="6"/>
  <c r="D26" i="7"/>
  <c r="D16" i="6"/>
  <c r="D16" i="7"/>
  <c r="J15" i="5"/>
  <c r="J25" i="5"/>
  <c r="M15" i="9"/>
  <c r="M25" i="9"/>
  <c r="K57" i="10"/>
  <c r="K67" i="10"/>
  <c r="K60" i="1"/>
  <c r="K25" i="10"/>
  <c r="H24" i="2"/>
  <c r="H24" i="1"/>
  <c r="K23" i="8"/>
  <c r="P25" i="6"/>
  <c r="M24" i="8"/>
  <c r="C25" i="6"/>
  <c r="C25" i="7"/>
  <c r="K24" i="5"/>
  <c r="I16" i="8"/>
  <c r="I26" i="8"/>
  <c r="L26" i="6"/>
  <c r="L16" i="6"/>
  <c r="F66" i="10"/>
  <c r="H22" i="2"/>
  <c r="F60" i="9"/>
  <c r="G65" i="10"/>
  <c r="D24" i="8"/>
  <c r="F59" i="3"/>
  <c r="H25" i="6"/>
  <c r="L59" i="9"/>
  <c r="L58" i="9"/>
  <c r="N25" i="1"/>
  <c r="N15" i="1"/>
  <c r="G15" i="5"/>
  <c r="G25" i="5"/>
  <c r="N23" i="2"/>
  <c r="D58" i="1"/>
  <c r="E51" i="1"/>
  <c r="E61" i="1"/>
  <c r="L61" i="2"/>
  <c r="L51" i="2"/>
  <c r="C15" i="5"/>
  <c r="C25" i="5"/>
  <c r="J25" i="3"/>
  <c r="J15" i="3"/>
  <c r="O15" i="5"/>
  <c r="O25" i="5"/>
  <c r="I16" i="7"/>
  <c r="I26" i="7"/>
  <c r="P26" i="8"/>
  <c r="K28" i="4"/>
  <c r="P16" i="8"/>
  <c r="K18" i="4"/>
  <c r="K57" i="4"/>
  <c r="K67" i="4"/>
  <c r="E51" i="9"/>
  <c r="E61" i="9"/>
  <c r="F67" i="10"/>
  <c r="F57" i="10"/>
  <c r="H66" i="10"/>
  <c r="C23" i="6"/>
  <c r="C23" i="7"/>
  <c r="F59" i="1"/>
  <c r="C15" i="2"/>
  <c r="C25" i="2"/>
  <c r="M16" i="8"/>
  <c r="M26" i="8"/>
  <c r="D61" i="9"/>
  <c r="D51" i="9"/>
  <c r="P57" i="10"/>
  <c r="P67" i="10"/>
  <c r="G57" i="10"/>
  <c r="G67" i="10"/>
  <c r="K24" i="3"/>
  <c r="Q22" i="5"/>
  <c r="C25" i="4"/>
  <c r="I58" i="2"/>
  <c r="L23" i="8"/>
  <c r="C23" i="5"/>
  <c r="J24" i="3"/>
  <c r="E27" i="10"/>
  <c r="N64" i="4"/>
  <c r="I51" i="9"/>
  <c r="I61" i="9"/>
  <c r="D18" i="10"/>
  <c r="D28" i="10"/>
  <c r="G57" i="4"/>
  <c r="G67" i="4"/>
  <c r="N25" i="9"/>
  <c r="N15" i="9"/>
  <c r="L57" i="10"/>
  <c r="L67" i="10"/>
  <c r="G23" i="8"/>
  <c r="E59" i="3"/>
  <c r="H23" i="1"/>
  <c r="E59" i="1"/>
  <c r="J23" i="1"/>
  <c r="N58" i="2"/>
  <c r="N59" i="9"/>
  <c r="N22" i="1"/>
  <c r="F59" i="9"/>
  <c r="N23" i="9"/>
  <c r="I25" i="7"/>
  <c r="N23" i="3"/>
  <c r="K23" i="5"/>
  <c r="I59" i="1"/>
  <c r="P24" i="8"/>
  <c r="K26" i="4"/>
  <c r="M23" i="1"/>
  <c r="E64" i="10"/>
  <c r="H59" i="3"/>
  <c r="E23" i="3"/>
  <c r="D65" i="4"/>
  <c r="P23" i="8"/>
  <c r="K25" i="4"/>
  <c r="F22" i="2"/>
  <c r="L59" i="3"/>
  <c r="K23" i="6"/>
  <c r="E59" i="2"/>
  <c r="N65" i="4"/>
  <c r="K59" i="2"/>
  <c r="L58" i="2"/>
  <c r="M22" i="1"/>
  <c r="K59" i="9"/>
  <c r="E24" i="9"/>
  <c r="D64" i="10"/>
  <c r="M24" i="7"/>
  <c r="J23" i="3"/>
  <c r="H65" i="10"/>
  <c r="N24" i="1"/>
  <c r="H22" i="1"/>
  <c r="L65" i="10"/>
  <c r="D25" i="6"/>
  <c r="D25" i="7"/>
  <c r="K58" i="2"/>
  <c r="M60" i="9"/>
  <c r="F64" i="4"/>
  <c r="N24" i="2"/>
  <c r="F66" i="4"/>
  <c r="E24" i="5"/>
  <c r="Q64" i="10"/>
  <c r="N24" i="9"/>
  <c r="J65" i="4"/>
  <c r="K60" i="2"/>
  <c r="I58" i="1"/>
  <c r="N58" i="3"/>
  <c r="G24" i="5"/>
  <c r="F24" i="2"/>
  <c r="K22" i="9"/>
  <c r="I25" i="8"/>
  <c r="S16" i="8"/>
  <c r="S26" i="8"/>
  <c r="D60" i="2"/>
  <c r="T25" i="8"/>
  <c r="J23" i="5"/>
  <c r="L66" i="10"/>
  <c r="M59" i="3"/>
  <c r="D60" i="1"/>
  <c r="D24" i="3"/>
  <c r="J22" i="3"/>
  <c r="I22" i="5"/>
  <c r="O25" i="8"/>
  <c r="J27" i="4"/>
  <c r="F51" i="3"/>
  <c r="F61" i="3"/>
  <c r="C15" i="1"/>
  <c r="C25" i="1"/>
  <c r="K15" i="9"/>
  <c r="K25" i="9"/>
  <c r="L60" i="9"/>
  <c r="P23" i="6"/>
  <c r="D67" i="4"/>
  <c r="D57" i="4"/>
  <c r="M25" i="7"/>
  <c r="K60" i="3"/>
  <c r="C66" i="10"/>
  <c r="J27" i="10"/>
  <c r="I27" i="10"/>
  <c r="O23" i="8"/>
  <c r="J25" i="4"/>
  <c r="L59" i="2"/>
  <c r="D61" i="1"/>
  <c r="D51" i="1"/>
  <c r="L15" i="5"/>
  <c r="L25" i="5"/>
  <c r="N51" i="1"/>
  <c r="N61" i="1"/>
  <c r="F25" i="3"/>
  <c r="F15" i="3"/>
  <c r="E67" i="4"/>
  <c r="E57" i="4"/>
  <c r="C64" i="4"/>
  <c r="E22" i="1"/>
  <c r="E23" i="9"/>
  <c r="L25" i="6"/>
  <c r="J24" i="5"/>
  <c r="J25" i="10"/>
  <c r="G24" i="3"/>
  <c r="N24" i="3"/>
  <c r="M51" i="1"/>
  <c r="M61" i="1"/>
  <c r="K61" i="2"/>
  <c r="K51" i="2"/>
  <c r="H25" i="5"/>
  <c r="H15" i="5"/>
  <c r="F25" i="9"/>
  <c r="F15" i="9"/>
  <c r="G23" i="6"/>
  <c r="G23" i="7"/>
  <c r="E26" i="10"/>
  <c r="I59" i="9"/>
  <c r="I60" i="3"/>
  <c r="L60" i="2"/>
  <c r="E51" i="2"/>
  <c r="E61" i="2"/>
  <c r="K51" i="3"/>
  <c r="K61" i="3"/>
  <c r="D15" i="1"/>
  <c r="D25" i="1"/>
  <c r="F51" i="9"/>
  <c r="F61" i="9"/>
  <c r="L15" i="1"/>
  <c r="L25" i="1"/>
  <c r="H61" i="3"/>
  <c r="H51" i="3"/>
  <c r="H26" i="6"/>
  <c r="H16" i="6"/>
  <c r="L61" i="1"/>
  <c r="L51" i="1"/>
  <c r="E15" i="3"/>
  <c r="E25" i="3"/>
  <c r="I25" i="5"/>
  <c r="I15" i="5"/>
  <c r="G16" i="8"/>
  <c r="G26" i="8"/>
  <c r="J25" i="9"/>
  <c r="J15" i="9"/>
  <c r="K23" i="2"/>
  <c r="K25" i="6"/>
  <c r="E66" i="4"/>
  <c r="H58" i="9"/>
  <c r="I23" i="5"/>
  <c r="G23" i="9"/>
  <c r="I51" i="1"/>
  <c r="I61" i="1"/>
  <c r="F15" i="5"/>
  <c r="F25" i="5"/>
  <c r="P26" i="6"/>
  <c r="P16" i="6"/>
  <c r="C57" i="4"/>
  <c r="C67" i="4"/>
  <c r="H57" i="10"/>
  <c r="H67" i="10"/>
  <c r="K28" i="10"/>
  <c r="K18" i="10"/>
  <c r="F26" i="10"/>
  <c r="K24" i="2"/>
  <c r="K26" i="10"/>
  <c r="I24" i="8"/>
  <c r="K59" i="1"/>
  <c r="C22" i="1"/>
  <c r="L24" i="8"/>
  <c r="K15" i="5"/>
  <c r="K25" i="5"/>
  <c r="K26" i="8"/>
  <c r="K16" i="8"/>
  <c r="F57" i="4"/>
  <c r="F67" i="4"/>
  <c r="M67" i="10"/>
  <c r="M57" i="10"/>
  <c r="D57" i="10"/>
  <c r="D67" i="10"/>
  <c r="J22" i="1"/>
  <c r="M59" i="9"/>
  <c r="M64" i="10"/>
  <c r="K24" i="6"/>
  <c r="K65" i="10"/>
  <c r="C59" i="9"/>
  <c r="E58" i="3"/>
  <c r="G59" i="1"/>
  <c r="G64" i="4"/>
  <c r="N59" i="3"/>
  <c r="E59" i="9"/>
  <c r="D23" i="3"/>
  <c r="N22" i="3"/>
  <c r="L23" i="6"/>
  <c r="L23" i="7"/>
  <c r="D65" i="10"/>
  <c r="F22" i="9"/>
  <c r="F23" i="5"/>
  <c r="M22" i="3"/>
  <c r="K64" i="4"/>
  <c r="L59" i="1"/>
  <c r="G64" i="10"/>
  <c r="C66" i="4"/>
  <c r="G25" i="8"/>
  <c r="M23" i="9"/>
  <c r="C22" i="2"/>
  <c r="C25" i="8"/>
  <c r="N60" i="1"/>
  <c r="E23" i="5"/>
  <c r="M25" i="8"/>
  <c r="I60" i="2"/>
  <c r="L22" i="1"/>
  <c r="M59" i="1"/>
  <c r="F25" i="8"/>
  <c r="H60" i="1"/>
  <c r="D58" i="9"/>
  <c r="Q24" i="5"/>
  <c r="C27" i="4"/>
  <c r="I24" i="9"/>
  <c r="K24" i="9"/>
  <c r="E58" i="2"/>
  <c r="S24" i="8"/>
  <c r="N22" i="2"/>
  <c r="K27" i="10"/>
  <c r="N57" i="4"/>
  <c r="N67" i="4"/>
  <c r="F25" i="2"/>
  <c r="F15" i="2"/>
  <c r="H15" i="1"/>
  <c r="H25" i="1"/>
  <c r="E25" i="5"/>
  <c r="E15" i="5"/>
  <c r="M15" i="1"/>
  <c r="M25" i="1"/>
  <c r="E22" i="2"/>
  <c r="F22" i="5"/>
  <c r="H58" i="2"/>
  <c r="C22" i="5"/>
  <c r="L24" i="1"/>
  <c r="G24" i="1"/>
  <c r="C58" i="9"/>
  <c r="G15" i="1"/>
  <c r="G25" i="1"/>
  <c r="I51" i="2"/>
  <c r="I61" i="2"/>
  <c r="J25" i="1"/>
  <c r="J15" i="1"/>
  <c r="K66" i="4"/>
  <c r="I59" i="3"/>
  <c r="P24" i="6"/>
  <c r="D24" i="1"/>
  <c r="G51" i="1"/>
  <c r="G61" i="1"/>
  <c r="G22" i="1"/>
  <c r="E65" i="10"/>
  <c r="K23" i="9"/>
  <c r="D23" i="8"/>
  <c r="F23" i="3"/>
  <c r="N60" i="3"/>
  <c r="F60" i="3"/>
  <c r="K66" i="10"/>
  <c r="E15" i="2"/>
  <c r="E25" i="2"/>
  <c r="K25" i="3"/>
  <c r="K15" i="3"/>
  <c r="F16" i="8"/>
  <c r="F26" i="8"/>
  <c r="G26" i="6"/>
  <c r="G26" i="7"/>
  <c r="G16" i="6"/>
  <c r="G16" i="7"/>
  <c r="I24" i="1"/>
  <c r="G23" i="5"/>
  <c r="N15" i="3"/>
  <c r="N25" i="3"/>
  <c r="C61" i="1"/>
  <c r="C51" i="1"/>
  <c r="H61" i="2"/>
  <c r="H51" i="2"/>
  <c r="N51" i="3"/>
  <c r="N61" i="3"/>
  <c r="M51" i="9"/>
  <c r="M61" i="9"/>
  <c r="E18" i="10"/>
  <c r="E28" i="10"/>
  <c r="O23" i="6"/>
  <c r="K60" i="9"/>
  <c r="D25" i="8"/>
  <c r="F64" i="10"/>
  <c r="P64" i="10"/>
  <c r="H58" i="1"/>
  <c r="G24" i="6"/>
  <c r="G24" i="7"/>
  <c r="F51" i="2"/>
  <c r="F61" i="2"/>
  <c r="L51" i="3"/>
  <c r="L61" i="3"/>
  <c r="K16" i="6"/>
  <c r="K26" i="6"/>
  <c r="K51" i="9"/>
  <c r="K61" i="9"/>
  <c r="L24" i="6"/>
  <c r="L58" i="1"/>
  <c r="K64" i="10"/>
  <c r="E65" i="4"/>
  <c r="G23" i="3"/>
  <c r="F51" i="1"/>
  <c r="F61" i="1"/>
  <c r="N51" i="2"/>
  <c r="N61" i="2"/>
  <c r="D15" i="5"/>
  <c r="D25" i="5"/>
  <c r="M16" i="6"/>
  <c r="M26" i="6"/>
  <c r="C16" i="8"/>
  <c r="C26" i="8"/>
  <c r="G15" i="9"/>
  <c r="G25" i="9"/>
  <c r="E67" i="10"/>
  <c r="E57" i="10"/>
  <c r="E64" i="4"/>
  <c r="I22" i="1"/>
  <c r="I60" i="1"/>
  <c r="H59" i="1"/>
  <c r="M23" i="6"/>
  <c r="C65" i="10"/>
  <c r="M58" i="9"/>
  <c r="E22" i="9"/>
  <c r="G22" i="3"/>
  <c r="J22" i="9"/>
  <c r="L60" i="1"/>
  <c r="P65" i="4"/>
  <c r="M22" i="9"/>
  <c r="C23" i="2"/>
  <c r="D59" i="9"/>
  <c r="O22" i="5"/>
  <c r="C23" i="1"/>
  <c r="M24" i="6"/>
  <c r="L23" i="1"/>
  <c r="K22" i="3"/>
  <c r="L23" i="5"/>
  <c r="C24" i="8"/>
  <c r="N22" i="5"/>
  <c r="L24" i="7"/>
  <c r="M23" i="2"/>
  <c r="K58" i="9"/>
  <c r="M23" i="3"/>
  <c r="Q23" i="5"/>
  <c r="C26" i="4"/>
  <c r="C60" i="1"/>
  <c r="E23" i="2"/>
  <c r="K65" i="4"/>
  <c r="N59" i="1"/>
  <c r="J64" i="4"/>
  <c r="F24" i="8"/>
  <c r="L25" i="8"/>
  <c r="E58" i="1"/>
  <c r="F58" i="9"/>
  <c r="D22" i="2"/>
  <c r="H59" i="9"/>
  <c r="H23" i="6"/>
  <c r="O24" i="5"/>
  <c r="C60" i="9"/>
  <c r="F24" i="5"/>
  <c r="E60" i="3"/>
  <c r="P66" i="10"/>
  <c r="H64" i="10"/>
  <c r="E60" i="2"/>
  <c r="M60" i="3"/>
  <c r="D24" i="2"/>
  <c r="C24" i="2"/>
  <c r="F24" i="3"/>
  <c r="C64" i="10"/>
  <c r="E24" i="1"/>
  <c r="H24" i="6"/>
  <c r="N60" i="2"/>
  <c r="L25" i="7"/>
  <c r="F24" i="9"/>
  <c r="G22" i="9"/>
  <c r="E60" i="9"/>
  <c r="I24" i="7"/>
  <c r="L60" i="3"/>
  <c r="U23" i="8"/>
  <c r="R26" i="8"/>
  <c r="S23" i="8"/>
  <c r="K10" i="4"/>
  <c r="I10" i="4"/>
  <c r="G10" i="4"/>
  <c r="F8" i="7"/>
  <c r="D8" i="7"/>
  <c r="K12" i="4"/>
  <c r="I12" i="4"/>
  <c r="G16" i="4"/>
  <c r="E10" i="4"/>
  <c r="C8" i="7"/>
  <c r="E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1" i="4"/>
  <c r="C23" i="4"/>
  <c r="C10" i="4"/>
  <c r="J10" i="4"/>
  <c r="L10" i="4"/>
  <c r="C11" i="4"/>
  <c r="E11" i="4"/>
  <c r="G11" i="4"/>
  <c r="I11" i="4"/>
  <c r="J11" i="4"/>
  <c r="K11" i="4"/>
  <c r="L11" i="4"/>
  <c r="C12" i="4"/>
  <c r="E12" i="4"/>
  <c r="G12" i="4"/>
  <c r="J12" i="4"/>
  <c r="L12" i="4"/>
  <c r="C13" i="4"/>
  <c r="E13" i="4"/>
  <c r="G13" i="4"/>
  <c r="I13" i="4"/>
  <c r="J13" i="4"/>
  <c r="K13" i="4"/>
  <c r="L13" i="4"/>
  <c r="C14" i="4"/>
  <c r="E14" i="4"/>
  <c r="G14" i="4"/>
  <c r="I14" i="4"/>
  <c r="J14" i="4"/>
  <c r="K14" i="4"/>
  <c r="L14" i="4"/>
  <c r="C15" i="4"/>
  <c r="E15" i="4"/>
  <c r="G15" i="4"/>
  <c r="I15" i="4"/>
  <c r="J15" i="4"/>
  <c r="K15" i="4"/>
  <c r="L15" i="4"/>
  <c r="C16" i="4"/>
  <c r="E16" i="4"/>
  <c r="I16" i="4"/>
  <c r="J16" i="4"/>
  <c r="K16" i="4"/>
  <c r="L16" i="4"/>
  <c r="C17" i="4"/>
  <c r="E17" i="4"/>
  <c r="G17" i="4"/>
  <c r="I17" i="4"/>
  <c r="J17" i="4"/>
  <c r="K17" i="4"/>
  <c r="L17" i="4"/>
  <c r="C20" i="4"/>
  <c r="E20" i="4"/>
  <c r="G20" i="4"/>
  <c r="I20" i="4"/>
  <c r="J20" i="4"/>
  <c r="K20" i="4"/>
  <c r="L20" i="4"/>
  <c r="M20" i="4"/>
  <c r="E21" i="4"/>
  <c r="G21" i="4"/>
  <c r="I21" i="4"/>
  <c r="J21" i="4"/>
  <c r="K21" i="4"/>
  <c r="L21" i="4"/>
  <c r="C22" i="4"/>
  <c r="E22" i="4"/>
  <c r="G22" i="4"/>
  <c r="I22" i="4"/>
  <c r="J22" i="4"/>
  <c r="K22" i="4"/>
  <c r="L22" i="4"/>
  <c r="E23" i="4"/>
  <c r="G23" i="4"/>
  <c r="I23" i="4"/>
  <c r="J23" i="4"/>
  <c r="K23" i="4"/>
  <c r="L23" i="4"/>
  <c r="M12" i="4"/>
  <c r="F11" i="4"/>
  <c r="S25" i="8"/>
  <c r="V25" i="8"/>
  <c r="I24" i="3"/>
  <c r="D25" i="9"/>
  <c r="J25" i="2"/>
  <c r="C25" i="3"/>
  <c r="I22" i="3"/>
  <c r="C15" i="3"/>
  <c r="V23" i="8"/>
  <c r="I23" i="9"/>
  <c r="M28" i="10"/>
  <c r="R23" i="8"/>
  <c r="I28" i="10"/>
  <c r="R25" i="8"/>
  <c r="H23" i="7"/>
  <c r="J25" i="7"/>
  <c r="F25" i="6"/>
  <c r="F25" i="7"/>
  <c r="H16" i="7"/>
  <c r="H26" i="7"/>
  <c r="I67" i="4"/>
  <c r="I57" i="4"/>
  <c r="J23" i="7"/>
  <c r="G60" i="3"/>
  <c r="J59" i="9"/>
  <c r="G23" i="2"/>
  <c r="N24" i="7"/>
  <c r="E16" i="8"/>
  <c r="E26" i="8"/>
  <c r="K26" i="7"/>
  <c r="K16" i="7"/>
  <c r="D22" i="9"/>
  <c r="C15" i="9"/>
  <c r="C25" i="9"/>
  <c r="I25" i="2"/>
  <c r="I15" i="2"/>
  <c r="H25" i="8"/>
  <c r="H22" i="9"/>
  <c r="N23" i="7"/>
  <c r="G58" i="3"/>
  <c r="E23" i="6"/>
  <c r="E23" i="7"/>
  <c r="J51" i="3"/>
  <c r="J61" i="3"/>
  <c r="F25" i="1"/>
  <c r="F15" i="1"/>
  <c r="B61" i="1"/>
  <c r="B67" i="10"/>
  <c r="B28" i="10"/>
  <c r="B25" i="9"/>
  <c r="B26" i="7"/>
  <c r="B25" i="2"/>
  <c r="B25" i="1"/>
  <c r="B25" i="5"/>
  <c r="B67" i="4"/>
  <c r="B61" i="3"/>
  <c r="B61" i="9"/>
  <c r="B26" i="8"/>
  <c r="B26" i="6"/>
  <c r="B61" i="2"/>
  <c r="B25" i="3"/>
  <c r="B28" i="4"/>
  <c r="M23" i="5"/>
  <c r="C24" i="3"/>
  <c r="B59" i="1"/>
  <c r="B65" i="10"/>
  <c r="B59" i="9"/>
  <c r="B24" i="8"/>
  <c r="B24" i="6"/>
  <c r="B23" i="5"/>
  <c r="B26" i="4"/>
  <c r="B23" i="3"/>
  <c r="B65" i="4"/>
  <c r="B59" i="3"/>
  <c r="B26" i="10"/>
  <c r="B23" i="9"/>
  <c r="B24" i="7"/>
  <c r="B59" i="2"/>
  <c r="B23" i="2"/>
  <c r="B23" i="1"/>
  <c r="K23" i="7"/>
  <c r="J59" i="3"/>
  <c r="G51" i="9"/>
  <c r="G61" i="9"/>
  <c r="M25" i="5"/>
  <c r="M15" i="5"/>
  <c r="H25" i="10"/>
  <c r="E23" i="8"/>
  <c r="I23" i="3"/>
  <c r="I65" i="4"/>
  <c r="H23" i="9"/>
  <c r="J51" i="9"/>
  <c r="J61" i="9"/>
  <c r="I25" i="6"/>
  <c r="E16" i="6"/>
  <c r="E16" i="7"/>
  <c r="E26" i="6"/>
  <c r="E26" i="7"/>
  <c r="I66" i="10"/>
  <c r="Q25" i="6"/>
  <c r="H22" i="3"/>
  <c r="J59" i="2"/>
  <c r="K15" i="1"/>
  <c r="K25" i="1"/>
  <c r="H23" i="2"/>
  <c r="H15" i="2"/>
  <c r="H25" i="2"/>
  <c r="L24" i="9"/>
  <c r="H15" i="9"/>
  <c r="H25" i="9"/>
  <c r="H15" i="3"/>
  <c r="H25" i="3"/>
  <c r="H25" i="7"/>
  <c r="C23" i="9"/>
  <c r="I22" i="2"/>
  <c r="J60" i="3"/>
  <c r="J59" i="1"/>
  <c r="N24" i="8"/>
  <c r="I26" i="4"/>
  <c r="F24" i="6"/>
  <c r="F24" i="7"/>
  <c r="J58" i="1"/>
  <c r="H64" i="4"/>
  <c r="F16" i="6"/>
  <c r="F16" i="7"/>
  <c r="F26" i="6"/>
  <c r="F26" i="7"/>
  <c r="F22" i="1"/>
  <c r="J60" i="2"/>
  <c r="L66" i="4"/>
  <c r="V16" i="8"/>
  <c r="V26" i="8"/>
  <c r="G60" i="2"/>
  <c r="P22" i="5"/>
  <c r="N64" i="10"/>
  <c r="L23" i="9"/>
  <c r="H28" i="10"/>
  <c r="H18" i="10"/>
  <c r="I24" i="2"/>
  <c r="E25" i="8"/>
  <c r="G59" i="9"/>
  <c r="M24" i="5"/>
  <c r="H57" i="4"/>
  <c r="H67" i="4"/>
  <c r="C24" i="9"/>
  <c r="I15" i="3"/>
  <c r="I25" i="3"/>
  <c r="H24" i="7"/>
  <c r="H24" i="9"/>
  <c r="H24" i="3"/>
  <c r="H24" i="8"/>
  <c r="L22" i="3"/>
  <c r="I24" i="6"/>
  <c r="Q23" i="6"/>
  <c r="H26" i="8"/>
  <c r="H16" i="8"/>
  <c r="N66" i="10"/>
  <c r="K22" i="1"/>
  <c r="K24" i="1"/>
  <c r="I22" i="9"/>
  <c r="G58" i="2"/>
  <c r="K24" i="7"/>
  <c r="K25" i="7"/>
  <c r="I23" i="6"/>
  <c r="L24" i="3"/>
  <c r="I23" i="2"/>
  <c r="I64" i="10"/>
  <c r="H65" i="4"/>
  <c r="G59" i="3"/>
  <c r="H27" i="10"/>
  <c r="D24" i="9"/>
  <c r="B58" i="1"/>
  <c r="B64" i="10"/>
  <c r="B64" i="4"/>
  <c r="B25" i="4"/>
  <c r="B22" i="3"/>
  <c r="B22" i="9"/>
  <c r="B23" i="7"/>
  <c r="B22" i="5"/>
  <c r="B22" i="2"/>
  <c r="B22" i="1"/>
  <c r="B23" i="6"/>
  <c r="B58" i="3"/>
  <c r="B58" i="2"/>
  <c r="B25" i="10"/>
  <c r="B58" i="9"/>
  <c r="B23" i="8"/>
  <c r="G24" i="2"/>
  <c r="J58" i="3"/>
  <c r="H23" i="8"/>
  <c r="N24" i="6"/>
  <c r="N26" i="7"/>
  <c r="N16" i="7"/>
  <c r="F23" i="1"/>
  <c r="N16" i="6"/>
  <c r="N26" i="6"/>
  <c r="N25" i="8"/>
  <c r="I27" i="4"/>
  <c r="B60" i="1"/>
  <c r="B66" i="10"/>
  <c r="B60" i="3"/>
  <c r="B24" i="9"/>
  <c r="B25" i="7"/>
  <c r="B27" i="10"/>
  <c r="B60" i="9"/>
  <c r="B25" i="8"/>
  <c r="B25" i="6"/>
  <c r="B24" i="5"/>
  <c r="B66" i="4"/>
  <c r="B27" i="4"/>
  <c r="B24" i="3"/>
  <c r="B60" i="2"/>
  <c r="B24" i="2"/>
  <c r="B24" i="1"/>
  <c r="A22" i="9"/>
  <c r="A23" i="7"/>
  <c r="A22" i="5"/>
  <c r="A22" i="2"/>
  <c r="A22" i="1"/>
  <c r="A64" i="10"/>
  <c r="A25" i="4"/>
  <c r="A22" i="3"/>
  <c r="A58" i="3"/>
  <c r="A58" i="2"/>
  <c r="A64" i="4"/>
  <c r="A25" i="10"/>
  <c r="A58" i="9"/>
  <c r="A23" i="8"/>
  <c r="A23" i="6"/>
  <c r="A58" i="1"/>
  <c r="P25" i="5"/>
  <c r="P15" i="5"/>
  <c r="P24" i="5"/>
  <c r="J60" i="1"/>
  <c r="E24" i="8"/>
  <c r="N23" i="6"/>
  <c r="F24" i="1"/>
  <c r="J58" i="2"/>
  <c r="J24" i="7"/>
  <c r="I65" i="10"/>
  <c r="N16" i="8"/>
  <c r="I18" i="4"/>
  <c r="N26" i="8"/>
  <c r="I28" i="4"/>
  <c r="G61" i="2"/>
  <c r="G51" i="2"/>
  <c r="H26" i="10"/>
  <c r="J24" i="2"/>
  <c r="J16" i="7"/>
  <c r="J26" i="7"/>
  <c r="G60" i="9"/>
  <c r="N25" i="7"/>
  <c r="L64" i="4"/>
  <c r="J51" i="2"/>
  <c r="J61" i="2"/>
  <c r="J51" i="1"/>
  <c r="J61" i="1"/>
  <c r="I16" i="6"/>
  <c r="I26" i="6"/>
  <c r="G15" i="2"/>
  <c r="G25" i="2"/>
  <c r="H23" i="3"/>
  <c r="G22" i="2"/>
  <c r="I25" i="10"/>
  <c r="I15" i="9"/>
  <c r="I25" i="9"/>
  <c r="I66" i="4"/>
  <c r="N65" i="10"/>
  <c r="I57" i="10"/>
  <c r="I67" i="10"/>
  <c r="J58" i="9"/>
  <c r="A51" i="1"/>
  <c r="A15" i="1"/>
  <c r="M27" i="10"/>
  <c r="L65" i="4"/>
  <c r="E25" i="6"/>
  <c r="E25" i="7"/>
  <c r="G59" i="2"/>
  <c r="N23" i="8"/>
  <c r="I25" i="4"/>
  <c r="N67" i="10"/>
  <c r="N57" i="10"/>
  <c r="J23" i="2"/>
  <c r="I26" i="10"/>
  <c r="J60" i="9"/>
  <c r="G58" i="9"/>
  <c r="P23" i="5"/>
  <c r="M22" i="5"/>
  <c r="Q24" i="6"/>
  <c r="K23" i="1"/>
  <c r="L57" i="4"/>
  <c r="L67" i="4"/>
  <c r="G51" i="3"/>
  <c r="G61" i="3"/>
  <c r="E24" i="6"/>
  <c r="E24" i="7"/>
  <c r="N25" i="6"/>
  <c r="Q16" i="6"/>
  <c r="Q26" i="6"/>
  <c r="H66" i="4"/>
  <c r="F15" i="4"/>
  <c r="F13" i="4"/>
  <c r="F20" i="4"/>
  <c r="F23" i="4"/>
  <c r="M21" i="4"/>
  <c r="O21" i="4"/>
  <c r="M23" i="4"/>
  <c r="O23" i="4"/>
  <c r="M11" i="4"/>
  <c r="O11" i="4"/>
  <c r="M17" i="4"/>
  <c r="O17" i="4"/>
  <c r="M22" i="4"/>
  <c r="O22" i="4"/>
  <c r="O20" i="4"/>
  <c r="F14" i="4"/>
  <c r="F17" i="4"/>
  <c r="M14" i="4"/>
  <c r="O14" i="4"/>
  <c r="F21" i="4"/>
  <c r="F22" i="4"/>
  <c r="M13" i="4"/>
  <c r="O13" i="4"/>
  <c r="F12" i="4"/>
  <c r="M15" i="4"/>
  <c r="O15" i="4"/>
  <c r="F10" i="4"/>
  <c r="M10" i="4"/>
  <c r="O10" i="4"/>
  <c r="O12" i="4"/>
  <c r="F16" i="4"/>
  <c r="M16" i="4"/>
  <c r="O16" i="4"/>
  <c r="L22" i="2"/>
  <c r="O28" i="10"/>
  <c r="M18" i="10"/>
  <c r="M65" i="4"/>
  <c r="J65" i="10"/>
  <c r="J24" i="6"/>
  <c r="O23" i="7"/>
  <c r="E25" i="4"/>
  <c r="O25" i="7"/>
  <c r="E27" i="4"/>
  <c r="J67" i="10"/>
  <c r="J57" i="10"/>
  <c r="M25" i="10"/>
  <c r="M64" i="4"/>
  <c r="O26" i="7"/>
  <c r="E28" i="4"/>
  <c r="O16" i="7"/>
  <c r="E18" i="4"/>
  <c r="L24" i="2"/>
  <c r="J64" i="10"/>
  <c r="O66" i="10"/>
  <c r="L15" i="3"/>
  <c r="L25" i="3"/>
  <c r="M66" i="4"/>
  <c r="L15" i="2"/>
  <c r="L25" i="2"/>
  <c r="L23" i="3"/>
  <c r="J16" i="8"/>
  <c r="J26" i="8"/>
  <c r="J25" i="6"/>
  <c r="M67" i="4"/>
  <c r="M57" i="4"/>
  <c r="M26" i="10"/>
  <c r="O27" i="10"/>
  <c r="A15" i="5"/>
  <c r="A57" i="4"/>
  <c r="A51" i="3"/>
  <c r="A18" i="10"/>
  <c r="A16" i="7"/>
  <c r="A15" i="2"/>
  <c r="A51" i="9"/>
  <c r="A16" i="8"/>
  <c r="A16" i="6"/>
  <c r="A51" i="2"/>
  <c r="A18" i="4"/>
  <c r="A15" i="3"/>
  <c r="A15" i="9"/>
  <c r="A57" i="10"/>
  <c r="L15" i="9"/>
  <c r="L25" i="9"/>
  <c r="O24" i="7"/>
  <c r="E26" i="4"/>
  <c r="Q25" i="8"/>
  <c r="L27" i="4"/>
  <c r="Q24" i="8"/>
  <c r="L26" i="4"/>
  <c r="L23" i="2"/>
  <c r="J66" i="10"/>
  <c r="J23" i="8"/>
  <c r="F23" i="6"/>
  <c r="F23" i="7"/>
  <c r="Q23" i="8"/>
  <c r="L25" i="4"/>
  <c r="Q16" i="8"/>
  <c r="L18" i="4"/>
  <c r="Q26" i="8"/>
  <c r="L28" i="4"/>
  <c r="J24" i="8"/>
  <c r="I64" i="4"/>
  <c r="L22" i="9"/>
  <c r="J25" i="8"/>
  <c r="J16" i="6"/>
  <c r="J26" i="6"/>
  <c r="Q18" i="10"/>
  <c r="O18" i="10"/>
  <c r="O64" i="10"/>
  <c r="O65" i="10"/>
  <c r="R25" i="6"/>
  <c r="G27" i="4"/>
  <c r="F27" i="4"/>
  <c r="O25" i="10"/>
  <c r="R16" i="6"/>
  <c r="G18" i="4"/>
  <c r="F18" i="4"/>
  <c r="R26" i="6"/>
  <c r="G28" i="4"/>
  <c r="F28" i="4"/>
  <c r="Q28" i="10"/>
  <c r="J23" i="6"/>
  <c r="Q27" i="10"/>
  <c r="O57" i="10"/>
  <c r="O67" i="10"/>
  <c r="O26" i="10"/>
  <c r="R24" i="6"/>
  <c r="G26" i="4"/>
  <c r="F26" i="4"/>
  <c r="M27" i="4"/>
  <c r="O27" i="4"/>
  <c r="R23" i="6"/>
  <c r="G25" i="4"/>
  <c r="Q26" i="10"/>
  <c r="M26" i="4"/>
  <c r="O26" i="4"/>
  <c r="M18" i="4"/>
  <c r="O18" i="4"/>
  <c r="Q25" i="10"/>
  <c r="M28" i="4"/>
  <c r="O28" i="4"/>
  <c r="F25" i="4"/>
  <c r="M25" i="4"/>
  <c r="O25" i="4"/>
  <c r="M36" i="6"/>
  <c r="I29" i="8"/>
  <c r="N37" i="1"/>
  <c r="G77" i="10"/>
  <c r="M66" i="3"/>
  <c r="J38" i="10"/>
  <c r="F72" i="4"/>
  <c r="F40" i="10"/>
  <c r="L35" i="1"/>
  <c r="K35" i="2"/>
  <c r="E72" i="1"/>
  <c r="L68" i="9"/>
  <c r="H30" i="5"/>
  <c r="K66" i="2"/>
  <c r="D33" i="10"/>
  <c r="N30" i="3"/>
  <c r="M30" i="9"/>
  <c r="F66" i="3"/>
  <c r="D27" i="3"/>
  <c r="N35" i="3"/>
  <c r="D34" i="8"/>
  <c r="M33" i="3"/>
  <c r="N71" i="2"/>
  <c r="C70" i="9"/>
  <c r="M36" i="1"/>
  <c r="K65" i="1"/>
  <c r="D29" i="3"/>
  <c r="L65" i="1"/>
  <c r="L71" i="2"/>
  <c r="D69" i="1"/>
  <c r="O29" i="8"/>
  <c r="J31" i="4"/>
  <c r="M72" i="1"/>
  <c r="L69" i="1"/>
  <c r="L68" i="2"/>
  <c r="N68" i="9"/>
  <c r="I68" i="1"/>
  <c r="D29" i="2"/>
  <c r="J29" i="3"/>
  <c r="E36" i="5"/>
  <c r="E74" i="1"/>
  <c r="D34" i="6"/>
  <c r="D34" i="7"/>
  <c r="N63" i="2"/>
  <c r="J35" i="1"/>
  <c r="H36" i="5"/>
  <c r="H29" i="6"/>
  <c r="K32" i="2"/>
  <c r="H37" i="5"/>
  <c r="H32" i="1"/>
  <c r="H34" i="6"/>
  <c r="G80" i="4"/>
  <c r="H75" i="10"/>
  <c r="F68" i="3"/>
  <c r="H33" i="1"/>
  <c r="Q35" i="5"/>
  <c r="C38" i="4"/>
  <c r="M80" i="10"/>
  <c r="F72" i="9"/>
  <c r="L63" i="1"/>
  <c r="M39" i="7"/>
  <c r="C28" i="2"/>
  <c r="L28" i="8"/>
  <c r="M33" i="9"/>
  <c r="K70" i="2"/>
  <c r="P38" i="8"/>
  <c r="K40" i="4"/>
  <c r="D33" i="3"/>
  <c r="L71" i="10"/>
  <c r="M73" i="1"/>
  <c r="E32" i="5"/>
  <c r="E28" i="1"/>
  <c r="K63" i="9"/>
  <c r="L69" i="2"/>
  <c r="E33" i="1"/>
  <c r="N37" i="3"/>
  <c r="L72" i="10"/>
  <c r="E72" i="10"/>
  <c r="G30" i="9"/>
  <c r="L66" i="2"/>
  <c r="K30" i="3"/>
  <c r="C69" i="9"/>
  <c r="L68" i="3"/>
  <c r="L39" i="6"/>
  <c r="J29" i="9"/>
  <c r="J34" i="3"/>
  <c r="I70" i="1"/>
  <c r="O29" i="5"/>
  <c r="G79" i="10"/>
  <c r="N32" i="1"/>
  <c r="E73" i="1"/>
  <c r="L79" i="10"/>
  <c r="K71" i="3"/>
  <c r="M29" i="7"/>
  <c r="N64" i="9"/>
  <c r="F68" i="2"/>
  <c r="M37" i="7"/>
  <c r="E27" i="9"/>
  <c r="F75" i="4"/>
  <c r="L74" i="10"/>
  <c r="K71" i="1"/>
  <c r="G74" i="1"/>
  <c r="D64" i="1"/>
  <c r="F65" i="9"/>
  <c r="C63" i="9"/>
  <c r="E76" i="10"/>
  <c r="Q34" i="5"/>
  <c r="C37" i="4"/>
  <c r="F80" i="4"/>
  <c r="L70" i="9"/>
  <c r="Q70" i="10"/>
  <c r="F71" i="9"/>
  <c r="N63" i="1"/>
  <c r="M28" i="7"/>
  <c r="M79" i="10"/>
  <c r="J27" i="9"/>
  <c r="J35" i="3"/>
  <c r="N64" i="3"/>
  <c r="D38" i="6"/>
  <c r="D38" i="7"/>
  <c r="M35" i="3"/>
  <c r="I37" i="5"/>
  <c r="I36" i="5"/>
  <c r="P39" i="8"/>
  <c r="K41" i="4"/>
  <c r="D73" i="9"/>
  <c r="I63" i="2"/>
  <c r="I64" i="1"/>
  <c r="C36" i="2"/>
  <c r="K28" i="9"/>
  <c r="K72" i="9"/>
  <c r="G71" i="1"/>
  <c r="J31" i="10"/>
  <c r="P35" i="6"/>
  <c r="M29" i="6"/>
  <c r="K74" i="9"/>
  <c r="E37" i="9"/>
  <c r="C71" i="10"/>
  <c r="E29" i="9"/>
  <c r="C29" i="2"/>
  <c r="C69" i="10"/>
  <c r="D33" i="6"/>
  <c r="D33" i="7"/>
  <c r="G78" i="4"/>
  <c r="F70" i="2"/>
  <c r="J28" i="1"/>
  <c r="L80" i="10"/>
  <c r="F72" i="1"/>
  <c r="L73" i="9"/>
  <c r="P36" i="6"/>
  <c r="N65" i="2"/>
  <c r="L65" i="2"/>
  <c r="D28" i="6"/>
  <c r="D28" i="7"/>
  <c r="L33" i="1"/>
  <c r="G27" i="3"/>
  <c r="N71" i="9"/>
  <c r="P38" i="6"/>
  <c r="M71" i="3"/>
  <c r="C73" i="9"/>
  <c r="E34" i="9"/>
  <c r="M37" i="3"/>
  <c r="I70" i="3"/>
  <c r="H76" i="10"/>
  <c r="H78" i="10"/>
  <c r="G35" i="9"/>
  <c r="M37" i="6"/>
  <c r="C65" i="9"/>
  <c r="N29" i="3"/>
  <c r="F34" i="2"/>
  <c r="P36" i="8"/>
  <c r="K38" i="4"/>
  <c r="M37" i="2"/>
  <c r="K68" i="2"/>
  <c r="O38" i="5"/>
  <c r="L27" i="1"/>
  <c r="D27" i="5"/>
  <c r="M34" i="3"/>
  <c r="E64" i="1"/>
  <c r="M33" i="1"/>
  <c r="F69" i="10"/>
  <c r="G28" i="3"/>
  <c r="C28" i="3"/>
  <c r="G68" i="1"/>
  <c r="M37" i="9"/>
  <c r="K36" i="3"/>
  <c r="J39" i="10"/>
  <c r="E28" i="5"/>
  <c r="K33" i="3"/>
  <c r="D37" i="5"/>
  <c r="H38" i="6"/>
  <c r="M34" i="7"/>
  <c r="F38" i="10"/>
  <c r="L74" i="2"/>
  <c r="I28" i="8"/>
  <c r="J37" i="9"/>
  <c r="M32" i="3"/>
  <c r="N74" i="2"/>
  <c r="K73" i="2"/>
  <c r="L64" i="9"/>
  <c r="K35" i="10"/>
  <c r="O27" i="5"/>
  <c r="I68" i="3"/>
  <c r="K29" i="9"/>
  <c r="L30" i="6"/>
  <c r="H29" i="5"/>
  <c r="K65" i="2"/>
  <c r="F29" i="2"/>
  <c r="D65" i="1"/>
  <c r="H27" i="5"/>
  <c r="M35" i="8"/>
  <c r="F71" i="4"/>
  <c r="N70" i="3"/>
  <c r="L34" i="8"/>
  <c r="H30" i="6"/>
  <c r="M29" i="1"/>
  <c r="C68" i="9"/>
  <c r="E37" i="1"/>
  <c r="K37" i="2"/>
  <c r="J40" i="10"/>
  <c r="M28" i="8"/>
  <c r="E77" i="10"/>
  <c r="P79" i="4"/>
  <c r="I33" i="8"/>
  <c r="C33" i="5"/>
  <c r="N32" i="2"/>
  <c r="J41" i="10"/>
  <c r="I37" i="1"/>
  <c r="I68" i="9"/>
  <c r="I63" i="3"/>
  <c r="I32" i="1"/>
  <c r="H35" i="6"/>
  <c r="K28" i="3"/>
  <c r="K30" i="10"/>
  <c r="K38" i="10"/>
  <c r="I64" i="2"/>
  <c r="F70" i="1"/>
  <c r="G63" i="1"/>
  <c r="F74" i="9"/>
  <c r="I38" i="8"/>
  <c r="G80" i="10"/>
  <c r="N64" i="1"/>
  <c r="G70" i="4"/>
  <c r="D35" i="3"/>
  <c r="K32" i="3"/>
  <c r="F65" i="1"/>
  <c r="H34" i="5"/>
  <c r="M34" i="2"/>
  <c r="N36" i="3"/>
  <c r="J36" i="3"/>
  <c r="K65" i="3"/>
  <c r="M30" i="7"/>
  <c r="F65" i="2"/>
  <c r="L65" i="3"/>
  <c r="H35" i="5"/>
  <c r="P29" i="8"/>
  <c r="K31" i="4"/>
  <c r="L37" i="8"/>
  <c r="I36" i="1"/>
  <c r="G38" i="3"/>
  <c r="K37" i="3"/>
  <c r="K34" i="9"/>
  <c r="L72" i="9"/>
  <c r="J28" i="9"/>
  <c r="F70" i="3"/>
  <c r="C74" i="9"/>
  <c r="Q37" i="5"/>
  <c r="C40" i="4"/>
  <c r="L77" i="10"/>
  <c r="L34" i="5"/>
  <c r="I64" i="9"/>
  <c r="C78" i="10"/>
  <c r="C37" i="1"/>
  <c r="K34" i="5"/>
  <c r="M73" i="9"/>
  <c r="C77" i="10"/>
  <c r="D33" i="2"/>
  <c r="N28" i="1"/>
  <c r="C27" i="2"/>
  <c r="J37" i="10"/>
  <c r="M71" i="1"/>
  <c r="F79" i="4"/>
  <c r="L64" i="3"/>
  <c r="F63" i="9"/>
  <c r="E38" i="9"/>
  <c r="F74" i="1"/>
  <c r="P37" i="8"/>
  <c r="K39" i="4"/>
  <c r="F79" i="10"/>
  <c r="E27" i="5"/>
  <c r="D33" i="8"/>
  <c r="E74" i="10"/>
  <c r="M69" i="1"/>
  <c r="C79" i="10"/>
  <c r="C32" i="2"/>
  <c r="G38" i="8"/>
  <c r="I71" i="1"/>
  <c r="T38" i="8"/>
  <c r="T28" i="8"/>
  <c r="C63" i="2"/>
  <c r="C65" i="2"/>
  <c r="U38" i="8"/>
  <c r="T36" i="8"/>
  <c r="M30" i="2"/>
  <c r="C27" i="9"/>
  <c r="I30" i="5"/>
  <c r="G69" i="10"/>
  <c r="N68" i="2"/>
  <c r="K35" i="5"/>
  <c r="H77" i="10"/>
  <c r="H66" i="9"/>
  <c r="L31" i="6"/>
  <c r="I66" i="9"/>
  <c r="I31" i="8"/>
  <c r="F72" i="2"/>
  <c r="E29" i="5"/>
  <c r="C28" i="5"/>
  <c r="E33" i="3"/>
  <c r="N78" i="4"/>
  <c r="N37" i="9"/>
  <c r="D72" i="1"/>
  <c r="N33" i="2"/>
  <c r="N34" i="1"/>
  <c r="K27" i="9"/>
  <c r="N68" i="3"/>
  <c r="G37" i="9"/>
  <c r="E37" i="3"/>
  <c r="K36" i="9"/>
  <c r="F70" i="10"/>
  <c r="K35" i="9"/>
  <c r="N75" i="4"/>
  <c r="E80" i="10"/>
  <c r="E63" i="1"/>
  <c r="L29" i="8"/>
  <c r="E33" i="5"/>
  <c r="L69" i="3"/>
  <c r="K36" i="7"/>
  <c r="G28" i="9"/>
  <c r="C34" i="3"/>
  <c r="M74" i="1"/>
  <c r="P80" i="4"/>
  <c r="J32" i="3"/>
  <c r="D28" i="1"/>
  <c r="K74" i="4"/>
  <c r="M34" i="5"/>
  <c r="M77" i="10"/>
  <c r="L35" i="6"/>
  <c r="G29" i="8"/>
  <c r="K69" i="4"/>
  <c r="G28" i="6"/>
  <c r="G28" i="7"/>
  <c r="L70" i="10"/>
  <c r="P76" i="10"/>
  <c r="D35" i="10"/>
  <c r="N33" i="3"/>
  <c r="N65" i="3"/>
  <c r="L63" i="9"/>
  <c r="I32" i="10"/>
  <c r="P70" i="10"/>
  <c r="J35" i="5"/>
  <c r="M74" i="10"/>
  <c r="K27" i="5"/>
  <c r="I38" i="5"/>
  <c r="F73" i="3"/>
  <c r="D78" i="10"/>
  <c r="M36" i="9"/>
  <c r="D70" i="3"/>
  <c r="U39" i="8"/>
  <c r="C69" i="3"/>
  <c r="D64" i="2"/>
  <c r="U34" i="8"/>
  <c r="D63" i="2"/>
  <c r="D74" i="3"/>
  <c r="C63" i="3"/>
  <c r="C74" i="2"/>
  <c r="U28" i="8"/>
  <c r="I34" i="8"/>
  <c r="G38" i="5"/>
  <c r="N35" i="2"/>
  <c r="D77" i="10"/>
  <c r="H37" i="7"/>
  <c r="O31" i="6"/>
  <c r="F37" i="2"/>
  <c r="F69" i="3"/>
  <c r="H79" i="10"/>
  <c r="I39" i="8"/>
  <c r="H65" i="2"/>
  <c r="N34" i="3"/>
  <c r="G34" i="8"/>
  <c r="D28" i="8"/>
  <c r="I71" i="9"/>
  <c r="P69" i="10"/>
  <c r="N69" i="2"/>
  <c r="E78" i="4"/>
  <c r="N27" i="3"/>
  <c r="M34" i="8"/>
  <c r="M27" i="3"/>
  <c r="E65" i="1"/>
  <c r="L37" i="1"/>
  <c r="K78" i="4"/>
  <c r="F63" i="1"/>
  <c r="M71" i="9"/>
  <c r="D32" i="1"/>
  <c r="I69" i="2"/>
  <c r="M27" i="9"/>
  <c r="L32" i="1"/>
  <c r="M70" i="1"/>
  <c r="E34" i="1"/>
  <c r="D70" i="10"/>
  <c r="L33" i="6"/>
  <c r="L29" i="1"/>
  <c r="D68" i="9"/>
  <c r="G29" i="3"/>
  <c r="K32" i="10"/>
  <c r="D34" i="9"/>
  <c r="N74" i="4"/>
  <c r="D37" i="8"/>
  <c r="I65" i="2"/>
  <c r="N71" i="4"/>
  <c r="G65" i="1"/>
  <c r="G69" i="4"/>
  <c r="C28" i="1"/>
  <c r="M36" i="8"/>
  <c r="M69" i="3"/>
  <c r="D36" i="10"/>
  <c r="P37" i="6"/>
  <c r="O32" i="5"/>
  <c r="H64" i="2"/>
  <c r="J37" i="3"/>
  <c r="F75" i="10"/>
  <c r="K77" i="4"/>
  <c r="E41" i="10"/>
  <c r="C27" i="5"/>
  <c r="N35" i="1"/>
  <c r="L73" i="3"/>
  <c r="D80" i="4"/>
  <c r="J27" i="1"/>
  <c r="L70" i="1"/>
  <c r="K32" i="5"/>
  <c r="J36" i="9"/>
  <c r="D40" i="10"/>
  <c r="Q80" i="10"/>
  <c r="F35" i="5"/>
  <c r="C80" i="10"/>
  <c r="P34" i="8"/>
  <c r="K36" i="4"/>
  <c r="N74" i="1"/>
  <c r="C34" i="2"/>
  <c r="K69" i="1"/>
  <c r="G75" i="4"/>
  <c r="N73" i="9"/>
  <c r="G35" i="5"/>
  <c r="M65" i="3"/>
  <c r="F32" i="9"/>
  <c r="L73" i="1"/>
  <c r="C74" i="1"/>
  <c r="N33" i="9"/>
  <c r="C33" i="9"/>
  <c r="Q78" i="10"/>
  <c r="K68" i="1"/>
  <c r="N37" i="2"/>
  <c r="H80" i="10"/>
  <c r="H32" i="5"/>
  <c r="C33" i="6"/>
  <c r="C33" i="7"/>
  <c r="L73" i="2"/>
  <c r="K38" i="9"/>
  <c r="D35" i="5"/>
  <c r="F35" i="2"/>
  <c r="P74" i="10"/>
  <c r="D75" i="10"/>
  <c r="Q77" i="10"/>
  <c r="D34" i="3"/>
  <c r="K71" i="4"/>
  <c r="H69" i="10"/>
  <c r="G72" i="9"/>
  <c r="M27" i="2"/>
  <c r="N33" i="1"/>
  <c r="C39" i="8"/>
  <c r="C30" i="1"/>
  <c r="K73" i="9"/>
  <c r="D31" i="8"/>
  <c r="L74" i="1"/>
  <c r="Q75" i="10"/>
  <c r="D70" i="2"/>
  <c r="T29" i="8"/>
  <c r="D69" i="2"/>
  <c r="M36" i="2"/>
  <c r="G36" i="5"/>
  <c r="H28" i="3"/>
  <c r="F71" i="3"/>
  <c r="C31" i="6"/>
  <c r="C31" i="7"/>
  <c r="K36" i="10"/>
  <c r="M70" i="9"/>
  <c r="D29" i="6"/>
  <c r="D29" i="7"/>
  <c r="I29" i="1"/>
  <c r="K65" i="9"/>
  <c r="F27" i="9"/>
  <c r="D35" i="6"/>
  <c r="D35" i="7"/>
  <c r="C64" i="9"/>
  <c r="E38" i="1"/>
  <c r="J38" i="3"/>
  <c r="I69" i="9"/>
  <c r="L38" i="1"/>
  <c r="N38" i="1"/>
  <c r="K30" i="9"/>
  <c r="H31" i="6"/>
  <c r="E66" i="2"/>
  <c r="F39" i="10"/>
  <c r="M76" i="10"/>
  <c r="F32" i="10"/>
  <c r="K33" i="2"/>
  <c r="M29" i="9"/>
  <c r="G70" i="1"/>
  <c r="H38" i="5"/>
  <c r="D36" i="9"/>
  <c r="C67" i="3"/>
  <c r="C67" i="2"/>
  <c r="D67" i="2"/>
  <c r="U32" i="8"/>
  <c r="R32" i="8"/>
  <c r="S32" i="8"/>
  <c r="T32" i="8"/>
  <c r="F70" i="4"/>
  <c r="F69" i="1"/>
  <c r="C35" i="2"/>
  <c r="N28" i="5"/>
  <c r="L69" i="9"/>
  <c r="P77" i="4"/>
  <c r="M63" i="1"/>
  <c r="Q38" i="5"/>
  <c r="C41" i="4"/>
  <c r="H73" i="1"/>
  <c r="I37" i="8"/>
  <c r="D66" i="1"/>
  <c r="N70" i="1"/>
  <c r="H32" i="10"/>
  <c r="H39" i="6"/>
  <c r="G68" i="2"/>
  <c r="N73" i="2"/>
  <c r="K64" i="3"/>
  <c r="I38" i="2"/>
  <c r="E77" i="4"/>
  <c r="G36" i="9"/>
  <c r="G37" i="1"/>
  <c r="C76" i="10"/>
  <c r="C38" i="5"/>
  <c r="I73" i="1"/>
  <c r="F36" i="2"/>
  <c r="N63" i="3"/>
  <c r="E65" i="2"/>
  <c r="C71" i="9"/>
  <c r="G77" i="4"/>
  <c r="D74" i="10"/>
  <c r="M28" i="1"/>
  <c r="F73" i="9"/>
  <c r="I34" i="5"/>
  <c r="Q28" i="5"/>
  <c r="C31" i="4"/>
  <c r="M64" i="1"/>
  <c r="M39" i="6"/>
  <c r="F74" i="4"/>
  <c r="Q27" i="5"/>
  <c r="C30" i="4"/>
  <c r="G33" i="8"/>
  <c r="M34" i="9"/>
  <c r="J33" i="9"/>
  <c r="P39" i="6"/>
  <c r="E79" i="4"/>
  <c r="J29" i="1"/>
  <c r="F65" i="3"/>
  <c r="H29" i="1"/>
  <c r="I74" i="1"/>
  <c r="N69" i="9"/>
  <c r="N64" i="2"/>
  <c r="D77" i="4"/>
  <c r="D70" i="1"/>
  <c r="K29" i="3"/>
  <c r="M29" i="3"/>
  <c r="H69" i="2"/>
  <c r="D76" i="4"/>
  <c r="D78" i="4"/>
  <c r="G37" i="8"/>
  <c r="K70" i="1"/>
  <c r="O37" i="5"/>
  <c r="I74" i="3"/>
  <c r="E79" i="10"/>
  <c r="G36" i="8"/>
  <c r="F64" i="3"/>
  <c r="L36" i="5"/>
  <c r="F63" i="2"/>
  <c r="E78" i="10"/>
  <c r="J34" i="9"/>
  <c r="I72" i="2"/>
  <c r="D32" i="10"/>
  <c r="N71" i="1"/>
  <c r="L28" i="6"/>
  <c r="L64" i="1"/>
  <c r="G38" i="1"/>
  <c r="I70" i="9"/>
  <c r="L78" i="10"/>
  <c r="K80" i="4"/>
  <c r="N70" i="9"/>
  <c r="N72" i="2"/>
  <c r="C35" i="1"/>
  <c r="I28" i="1"/>
  <c r="G29" i="9"/>
  <c r="N73" i="1"/>
  <c r="L76" i="10"/>
  <c r="G69" i="3"/>
  <c r="E34" i="5"/>
  <c r="M30" i="8"/>
  <c r="F27" i="3"/>
  <c r="H72" i="3"/>
  <c r="I71" i="3"/>
  <c r="L38" i="6"/>
  <c r="E37" i="5"/>
  <c r="H69" i="1"/>
  <c r="E75" i="10"/>
  <c r="F32" i="2"/>
  <c r="H35" i="9"/>
  <c r="C33" i="2"/>
  <c r="E70" i="4"/>
  <c r="H39" i="10"/>
  <c r="D29" i="1"/>
  <c r="L71" i="9"/>
  <c r="J29" i="2"/>
  <c r="K38" i="3"/>
  <c r="D38" i="9"/>
  <c r="M34" i="1"/>
  <c r="D71" i="9"/>
  <c r="J34" i="1"/>
  <c r="F74" i="2"/>
  <c r="G76" i="10"/>
  <c r="F37" i="1"/>
  <c r="L68" i="1"/>
  <c r="P27" i="5"/>
  <c r="M68" i="9"/>
  <c r="C35" i="3"/>
  <c r="H28" i="5"/>
  <c r="H35" i="10"/>
  <c r="J32" i="5"/>
  <c r="N72" i="4"/>
  <c r="C30" i="5"/>
  <c r="N30" i="9"/>
  <c r="D69" i="9"/>
  <c r="G76" i="4"/>
  <c r="E32" i="3"/>
  <c r="N29" i="9"/>
  <c r="L33" i="8"/>
  <c r="I38" i="1"/>
  <c r="N36" i="9"/>
  <c r="K68" i="9"/>
  <c r="M28" i="6"/>
  <c r="N36" i="5"/>
  <c r="D36" i="5"/>
  <c r="I63" i="1"/>
  <c r="C68" i="1"/>
  <c r="E35" i="3"/>
  <c r="F70" i="9"/>
  <c r="K41" i="10"/>
  <c r="G27" i="9"/>
  <c r="D32" i="3"/>
  <c r="L29" i="6"/>
  <c r="N68" i="1"/>
  <c r="D38" i="1"/>
  <c r="N72" i="3"/>
  <c r="L36" i="7"/>
  <c r="M32" i="9"/>
  <c r="M69" i="10"/>
  <c r="K76" i="10"/>
  <c r="I34" i="1"/>
  <c r="H71" i="1"/>
  <c r="H70" i="10"/>
  <c r="L69" i="10"/>
  <c r="I72" i="3"/>
  <c r="G71" i="10"/>
  <c r="D35" i="2"/>
  <c r="N38" i="2"/>
  <c r="E29" i="3"/>
  <c r="D31" i="10"/>
  <c r="M74" i="9"/>
  <c r="K64" i="1"/>
  <c r="M66" i="1"/>
  <c r="E72" i="4"/>
  <c r="G66" i="1"/>
  <c r="I65" i="9"/>
  <c r="O36" i="6"/>
  <c r="H33" i="2"/>
  <c r="D36" i="2"/>
  <c r="C76" i="4"/>
  <c r="E29" i="1"/>
  <c r="M28" i="3"/>
  <c r="M38" i="2"/>
  <c r="E65" i="3"/>
  <c r="G29" i="1"/>
  <c r="F64" i="2"/>
  <c r="M68" i="3"/>
  <c r="H63" i="1"/>
  <c r="F69" i="2"/>
  <c r="D38" i="2"/>
  <c r="D75" i="4"/>
  <c r="H65" i="1"/>
  <c r="E27" i="2"/>
  <c r="H66" i="1"/>
  <c r="L66" i="9"/>
  <c r="K30" i="2"/>
  <c r="J33" i="2"/>
  <c r="D31" i="6"/>
  <c r="D31" i="7"/>
  <c r="I30" i="1"/>
  <c r="E30" i="3"/>
  <c r="E28" i="3"/>
  <c r="J32" i="1"/>
  <c r="P75" i="10"/>
  <c r="E28" i="9"/>
  <c r="F72" i="3"/>
  <c r="M35" i="9"/>
  <c r="C33" i="8"/>
  <c r="D29" i="8"/>
  <c r="F28" i="5"/>
  <c r="L35" i="8"/>
  <c r="C77" i="4"/>
  <c r="D72" i="2"/>
  <c r="C73" i="3"/>
  <c r="D66" i="3"/>
  <c r="U31" i="8"/>
  <c r="U33" i="8"/>
  <c r="D64" i="3"/>
  <c r="D68" i="2"/>
  <c r="D73" i="2"/>
  <c r="D74" i="2"/>
  <c r="S33" i="8"/>
  <c r="U29" i="8"/>
  <c r="S36" i="8"/>
  <c r="H74" i="3"/>
  <c r="N27" i="2"/>
  <c r="I73" i="9"/>
  <c r="N73" i="3"/>
  <c r="G75" i="10"/>
  <c r="I65" i="3"/>
  <c r="M35" i="1"/>
  <c r="E68" i="1"/>
  <c r="D37" i="6"/>
  <c r="D37" i="7"/>
  <c r="P71" i="4"/>
  <c r="E33" i="2"/>
  <c r="O34" i="8"/>
  <c r="J36" i="4"/>
  <c r="K33" i="10"/>
  <c r="D30" i="5"/>
  <c r="F33" i="10"/>
  <c r="N66" i="9"/>
  <c r="K66" i="1"/>
  <c r="F38" i="8"/>
  <c r="Q72" i="10"/>
  <c r="C30" i="2"/>
  <c r="G30" i="3"/>
  <c r="L27" i="5"/>
  <c r="P30" i="6"/>
  <c r="F69" i="4"/>
  <c r="M37" i="1"/>
  <c r="G33" i="3"/>
  <c r="D69" i="10"/>
  <c r="M32" i="1"/>
  <c r="K70" i="3"/>
  <c r="M29" i="2"/>
  <c r="N29" i="2"/>
  <c r="E64" i="9"/>
  <c r="J37" i="1"/>
  <c r="F71" i="1"/>
  <c r="F76" i="10"/>
  <c r="P72" i="4"/>
  <c r="M30" i="3"/>
  <c r="F30" i="2"/>
  <c r="H30" i="1"/>
  <c r="H71" i="10"/>
  <c r="L34" i="1"/>
  <c r="F68" i="1"/>
  <c r="L65" i="9"/>
  <c r="M74" i="3"/>
  <c r="E69" i="2"/>
  <c r="J33" i="5"/>
  <c r="I72" i="1"/>
  <c r="I30" i="7"/>
  <c r="N34" i="2"/>
  <c r="G68" i="3"/>
  <c r="N80" i="4"/>
  <c r="M38" i="7"/>
  <c r="P70" i="4"/>
  <c r="G37" i="3"/>
  <c r="D68" i="1"/>
  <c r="C32" i="5"/>
  <c r="F69" i="9"/>
  <c r="Q71" i="10"/>
  <c r="F32" i="5"/>
  <c r="I69" i="3"/>
  <c r="D32" i="9"/>
  <c r="E63" i="9"/>
  <c r="J36" i="10"/>
  <c r="F77" i="4"/>
  <c r="G32" i="3"/>
  <c r="H36" i="1"/>
  <c r="K38" i="5"/>
  <c r="N32" i="3"/>
  <c r="K34" i="3"/>
  <c r="J32" i="2"/>
  <c r="O38" i="8"/>
  <c r="J40" i="4"/>
  <c r="G71" i="4"/>
  <c r="P78" i="4"/>
  <c r="E38" i="5"/>
  <c r="G72" i="2"/>
  <c r="D28" i="5"/>
  <c r="G69" i="1"/>
  <c r="E64" i="2"/>
  <c r="F80" i="10"/>
  <c r="G72" i="4"/>
  <c r="N66" i="1"/>
  <c r="Q30" i="5"/>
  <c r="C33" i="4"/>
  <c r="I74" i="2"/>
  <c r="K37" i="7"/>
  <c r="G29" i="5"/>
  <c r="I29" i="5"/>
  <c r="I70" i="2"/>
  <c r="G65" i="9"/>
  <c r="C75" i="10"/>
  <c r="Q76" i="10"/>
  <c r="K31" i="10"/>
  <c r="L36" i="8"/>
  <c r="P69" i="4"/>
  <c r="F31" i="10"/>
  <c r="F71" i="10"/>
  <c r="J33" i="1"/>
  <c r="D30" i="10"/>
  <c r="L39" i="8"/>
  <c r="N27" i="1"/>
  <c r="I71" i="2"/>
  <c r="Q36" i="5"/>
  <c r="C39" i="4"/>
  <c r="L71" i="1"/>
  <c r="L72" i="2"/>
  <c r="M38" i="6"/>
  <c r="D37" i="3"/>
  <c r="N69" i="3"/>
  <c r="K29" i="2"/>
  <c r="J69" i="9"/>
  <c r="G39" i="8"/>
  <c r="K74" i="2"/>
  <c r="D36" i="6"/>
  <c r="D36" i="7"/>
  <c r="E35" i="9"/>
  <c r="I73" i="2"/>
  <c r="N77" i="4"/>
  <c r="K63" i="3"/>
  <c r="O28" i="5"/>
  <c r="L38" i="5"/>
  <c r="J27" i="2"/>
  <c r="M75" i="10"/>
  <c r="P33" i="6"/>
  <c r="L38" i="8"/>
  <c r="K69" i="9"/>
  <c r="H33" i="6"/>
  <c r="H33" i="5"/>
  <c r="D73" i="1"/>
  <c r="E73" i="2"/>
  <c r="P71" i="10"/>
  <c r="D65" i="9"/>
  <c r="L29" i="5"/>
  <c r="G79" i="4"/>
  <c r="G74" i="10"/>
  <c r="F78" i="10"/>
  <c r="J35" i="2"/>
  <c r="M38" i="1"/>
  <c r="K72" i="3"/>
  <c r="D29" i="5"/>
  <c r="E71" i="10"/>
  <c r="C29" i="5"/>
  <c r="K73" i="3"/>
  <c r="L72" i="3"/>
  <c r="L28" i="5"/>
  <c r="C36" i="5"/>
  <c r="C72" i="9"/>
  <c r="O35" i="8"/>
  <c r="J37" i="4"/>
  <c r="C70" i="4"/>
  <c r="D64" i="9"/>
  <c r="N28" i="2"/>
  <c r="O37" i="8"/>
  <c r="J39" i="4"/>
  <c r="H38" i="7"/>
  <c r="M36" i="3"/>
  <c r="I35" i="8"/>
  <c r="K37" i="5"/>
  <c r="N74" i="9"/>
  <c r="D33" i="5"/>
  <c r="K64" i="2"/>
  <c r="D32" i="5"/>
  <c r="D34" i="2"/>
  <c r="H36" i="9"/>
  <c r="J35" i="10"/>
  <c r="I32" i="2"/>
  <c r="D34" i="5"/>
  <c r="D70" i="9"/>
  <c r="C33" i="1"/>
  <c r="L71" i="3"/>
  <c r="L63" i="3"/>
  <c r="C29" i="6"/>
  <c r="C29" i="7"/>
  <c r="G70" i="10"/>
  <c r="M32" i="2"/>
  <c r="C29" i="1"/>
  <c r="Q29" i="5"/>
  <c r="C32" i="4"/>
  <c r="C36" i="1"/>
  <c r="H70" i="2"/>
  <c r="F71" i="2"/>
  <c r="K29" i="5"/>
  <c r="M71" i="10"/>
  <c r="E74" i="4"/>
  <c r="C34" i="5"/>
  <c r="Q32" i="5"/>
  <c r="C35" i="4"/>
  <c r="K73" i="1"/>
  <c r="G34" i="5"/>
  <c r="N35" i="9"/>
  <c r="N36" i="2"/>
  <c r="F30" i="10"/>
  <c r="G38" i="9"/>
  <c r="I30" i="6"/>
  <c r="D39" i="8"/>
  <c r="M64" i="3"/>
  <c r="L33" i="5"/>
  <c r="I28" i="5"/>
  <c r="O38" i="6"/>
  <c r="D71" i="1"/>
  <c r="L37" i="6"/>
  <c r="P75" i="4"/>
  <c r="E69" i="10"/>
  <c r="C27" i="1"/>
  <c r="M78" i="10"/>
  <c r="I69" i="1"/>
  <c r="F37" i="10"/>
  <c r="M39" i="8"/>
  <c r="D72" i="9"/>
  <c r="I27" i="1"/>
  <c r="P28" i="6"/>
  <c r="L37" i="5"/>
  <c r="P79" i="10"/>
  <c r="J30" i="10"/>
  <c r="C35" i="9"/>
  <c r="E63" i="2"/>
  <c r="N28" i="9"/>
  <c r="P29" i="6"/>
  <c r="J32" i="9"/>
  <c r="M73" i="3"/>
  <c r="P78" i="10"/>
  <c r="J36" i="1"/>
  <c r="K40" i="10"/>
  <c r="C38" i="1"/>
  <c r="L32" i="5"/>
  <c r="M38" i="9"/>
  <c r="P74" i="4"/>
  <c r="D27" i="1"/>
  <c r="D32" i="2"/>
  <c r="G37" i="5"/>
  <c r="G36" i="3"/>
  <c r="K35" i="3"/>
  <c r="M35" i="7"/>
  <c r="E66" i="1"/>
  <c r="N34" i="9"/>
  <c r="K36" i="2"/>
  <c r="H74" i="1"/>
  <c r="F37" i="8"/>
  <c r="F73" i="1"/>
  <c r="N72" i="1"/>
  <c r="M35" i="2"/>
  <c r="C70" i="3"/>
  <c r="C66" i="3"/>
  <c r="C70" i="2"/>
  <c r="C72" i="2"/>
  <c r="C71" i="3"/>
  <c r="D66" i="2"/>
  <c r="D72" i="3"/>
  <c r="T37" i="8"/>
  <c r="D68" i="3"/>
  <c r="R28" i="8"/>
  <c r="C68" i="3"/>
  <c r="U36" i="8"/>
  <c r="T35" i="8"/>
  <c r="C65" i="3"/>
  <c r="T33" i="8"/>
  <c r="U35" i="8"/>
  <c r="C64" i="2"/>
  <c r="D65" i="2"/>
  <c r="D71" i="3"/>
  <c r="C64" i="3"/>
  <c r="U37" i="8"/>
  <c r="D71" i="2"/>
  <c r="S31" i="8"/>
  <c r="T30" i="8"/>
  <c r="T39" i="8"/>
  <c r="C68" i="2"/>
  <c r="D63" i="3"/>
  <c r="S37" i="8"/>
  <c r="S30" i="8"/>
  <c r="C71" i="2"/>
  <c r="D67" i="3"/>
  <c r="D65" i="3"/>
  <c r="C72" i="3"/>
  <c r="U30" i="8"/>
  <c r="C69" i="2"/>
  <c r="R29" i="8"/>
  <c r="D69" i="3"/>
  <c r="T31" i="8"/>
  <c r="C66" i="2"/>
  <c r="T34" i="8"/>
  <c r="C73" i="2"/>
  <c r="C74" i="3"/>
  <c r="D73" i="3"/>
  <c r="P73" i="10"/>
  <c r="H73" i="10"/>
  <c r="L67" i="9"/>
  <c r="D67" i="9"/>
  <c r="M31" i="9"/>
  <c r="F31" i="9"/>
  <c r="N73" i="4"/>
  <c r="E73" i="4"/>
  <c r="L32" i="8"/>
  <c r="D32" i="8"/>
  <c r="M32" i="7"/>
  <c r="Q32" i="6"/>
  <c r="Q31" i="5"/>
  <c r="C34" i="4"/>
  <c r="L31" i="5"/>
  <c r="E31" i="5"/>
  <c r="K67" i="3"/>
  <c r="F67" i="3"/>
  <c r="K31" i="3"/>
  <c r="Q73" i="10"/>
  <c r="L73" i="10"/>
  <c r="F73" i="10"/>
  <c r="D73" i="10"/>
  <c r="E34" i="10"/>
  <c r="M67" i="9"/>
  <c r="H67" i="9"/>
  <c r="N31" i="9"/>
  <c r="P73" i="4"/>
  <c r="G73" i="4"/>
  <c r="C73" i="4"/>
  <c r="M32" i="8"/>
  <c r="P32" i="6"/>
  <c r="L32" i="6"/>
  <c r="C32" i="6"/>
  <c r="C32" i="7"/>
  <c r="H31" i="5"/>
  <c r="L67" i="3"/>
  <c r="M31" i="3"/>
  <c r="C73" i="10"/>
  <c r="F67" i="9"/>
  <c r="K31" i="9"/>
  <c r="E31" i="9"/>
  <c r="P32" i="8"/>
  <c r="K34" i="4"/>
  <c r="G32" i="8"/>
  <c r="E32" i="6"/>
  <c r="E32" i="7"/>
  <c r="O31" i="5"/>
  <c r="I31" i="5"/>
  <c r="N67" i="3"/>
  <c r="J31" i="3"/>
  <c r="E31" i="3"/>
  <c r="L67" i="2"/>
  <c r="M31" i="2"/>
  <c r="D31" i="2"/>
  <c r="K67" i="1"/>
  <c r="E67" i="1"/>
  <c r="L31" i="1"/>
  <c r="G31" i="1"/>
  <c r="G73" i="10"/>
  <c r="J34" i="10"/>
  <c r="K73" i="4"/>
  <c r="O32" i="8"/>
  <c r="J34" i="4"/>
  <c r="C32" i="8"/>
  <c r="M32" i="6"/>
  <c r="H32" i="6"/>
  <c r="N31" i="5"/>
  <c r="D31" i="5"/>
  <c r="I67" i="2"/>
  <c r="K31" i="2"/>
  <c r="I67" i="1"/>
  <c r="D67" i="1"/>
  <c r="M31" i="1"/>
  <c r="M73" i="10"/>
  <c r="K67" i="9"/>
  <c r="D31" i="9"/>
  <c r="F73" i="4"/>
  <c r="M67" i="3"/>
  <c r="G31" i="3"/>
  <c r="N67" i="2"/>
  <c r="F67" i="2"/>
  <c r="C31" i="2"/>
  <c r="M67" i="1"/>
  <c r="F67" i="1"/>
  <c r="H31" i="1"/>
  <c r="F34" i="10"/>
  <c r="C67" i="9"/>
  <c r="K32" i="8"/>
  <c r="K31" i="5"/>
  <c r="H67" i="1"/>
  <c r="J31" i="1"/>
  <c r="D34" i="10"/>
  <c r="J31" i="9"/>
  <c r="H32" i="8"/>
  <c r="G31" i="5"/>
  <c r="N31" i="3"/>
  <c r="K67" i="2"/>
  <c r="N31" i="2"/>
  <c r="G67" i="1"/>
  <c r="I31" i="1"/>
  <c r="E73" i="10"/>
  <c r="N67" i="9"/>
  <c r="D32" i="6"/>
  <c r="D32" i="7"/>
  <c r="C31" i="5"/>
  <c r="J67" i="2"/>
  <c r="N67" i="1"/>
  <c r="C67" i="1"/>
  <c r="E31" i="1"/>
  <c r="K34" i="10"/>
  <c r="I67" i="9"/>
  <c r="L32" i="7"/>
  <c r="I67" i="3"/>
  <c r="D31" i="3"/>
  <c r="E67" i="2"/>
  <c r="F31" i="2"/>
  <c r="L67" i="1"/>
  <c r="N31" i="1"/>
  <c r="C31" i="1"/>
  <c r="N38" i="3"/>
  <c r="K80" i="10"/>
  <c r="H74" i="10"/>
  <c r="N69" i="1"/>
  <c r="K71" i="9"/>
  <c r="G27" i="5"/>
  <c r="E36" i="3"/>
  <c r="P28" i="8"/>
  <c r="K30" i="4"/>
  <c r="G35" i="3"/>
  <c r="C37" i="2"/>
  <c r="M30" i="6"/>
  <c r="G33" i="9"/>
  <c r="L70" i="2"/>
  <c r="H63" i="3"/>
  <c r="H33" i="8"/>
  <c r="F64" i="1"/>
  <c r="D39" i="10"/>
  <c r="G32" i="9"/>
  <c r="D37" i="9"/>
  <c r="H38" i="10"/>
  <c r="E70" i="3"/>
  <c r="M29" i="5"/>
  <c r="N65" i="1"/>
  <c r="M65" i="1"/>
  <c r="M35" i="6"/>
  <c r="L30" i="7"/>
  <c r="J32" i="10"/>
  <c r="H30" i="9"/>
  <c r="C74" i="10"/>
  <c r="O28" i="6"/>
  <c r="O28" i="8"/>
  <c r="J30" i="4"/>
  <c r="K72" i="1"/>
  <c r="K72" i="2"/>
  <c r="K64" i="9"/>
  <c r="M38" i="3"/>
  <c r="M72" i="9"/>
  <c r="Q69" i="10"/>
  <c r="E27" i="3"/>
  <c r="C38" i="2"/>
  <c r="C66" i="9"/>
  <c r="K31" i="8"/>
  <c r="M31" i="6"/>
  <c r="K30" i="5"/>
  <c r="E66" i="3"/>
  <c r="N30" i="2"/>
  <c r="F66" i="1"/>
  <c r="J30" i="9"/>
  <c r="G30" i="5"/>
  <c r="C37" i="3"/>
  <c r="Q33" i="5"/>
  <c r="C36" i="4"/>
  <c r="K36" i="8"/>
  <c r="K28" i="2"/>
  <c r="M66" i="9"/>
  <c r="J72" i="4"/>
  <c r="D28" i="3"/>
  <c r="N35" i="5"/>
  <c r="M68" i="1"/>
  <c r="D37" i="10"/>
  <c r="I33" i="5"/>
  <c r="G73" i="1"/>
  <c r="I35" i="1"/>
  <c r="L72" i="1"/>
  <c r="F76" i="4"/>
  <c r="N70" i="2"/>
  <c r="P33" i="8"/>
  <c r="K35" i="4"/>
  <c r="D38" i="3"/>
  <c r="F35" i="3"/>
  <c r="N28" i="7"/>
  <c r="E73" i="3"/>
  <c r="E71" i="4"/>
  <c r="L75" i="10"/>
  <c r="F36" i="8"/>
  <c r="K37" i="10"/>
  <c r="K63" i="2"/>
  <c r="E27" i="1"/>
  <c r="G35" i="8"/>
  <c r="Q74" i="10"/>
  <c r="G31" i="8"/>
  <c r="N66" i="2"/>
  <c r="L66" i="1"/>
  <c r="E75" i="4"/>
  <c r="M72" i="10"/>
  <c r="H72" i="10"/>
  <c r="E30" i="5"/>
  <c r="N30" i="1"/>
  <c r="G64" i="1"/>
  <c r="F33" i="2"/>
  <c r="L36" i="6"/>
  <c r="H64" i="3"/>
  <c r="E34" i="6"/>
  <c r="E34" i="7"/>
  <c r="M70" i="10"/>
  <c r="E36" i="9"/>
  <c r="G74" i="9"/>
  <c r="F35" i="10"/>
  <c r="N65" i="9"/>
  <c r="D30" i="6"/>
  <c r="D30" i="7"/>
  <c r="E34" i="3"/>
  <c r="H37" i="10"/>
  <c r="N74" i="3"/>
  <c r="H64" i="1"/>
  <c r="F37" i="3"/>
  <c r="C29" i="8"/>
  <c r="H33" i="3"/>
  <c r="M69" i="9"/>
  <c r="D63" i="9"/>
  <c r="N38" i="9"/>
  <c r="D41" i="10"/>
  <c r="I65" i="1"/>
  <c r="I36" i="8"/>
  <c r="O34" i="5"/>
  <c r="J38" i="1"/>
  <c r="E30" i="1"/>
  <c r="K66" i="3"/>
  <c r="M31" i="7"/>
  <c r="L66" i="3"/>
  <c r="M31" i="8"/>
  <c r="F68" i="9"/>
  <c r="F41" i="10"/>
  <c r="E71" i="1"/>
  <c r="H68" i="3"/>
  <c r="L74" i="9"/>
  <c r="G30" i="1"/>
  <c r="D30" i="3"/>
  <c r="D30" i="9"/>
  <c r="M30" i="1"/>
  <c r="I66" i="3"/>
  <c r="K66" i="9"/>
  <c r="G72" i="10"/>
  <c r="G72" i="1"/>
  <c r="I74" i="9"/>
  <c r="P76" i="4"/>
  <c r="D74" i="9"/>
  <c r="M72" i="3"/>
  <c r="E69" i="1"/>
  <c r="K27" i="3"/>
  <c r="L70" i="3"/>
  <c r="O33" i="8"/>
  <c r="J35" i="4"/>
  <c r="K27" i="2"/>
  <c r="D36" i="3"/>
  <c r="N27" i="9"/>
  <c r="P77" i="10"/>
  <c r="D34" i="1"/>
  <c r="G28" i="5"/>
  <c r="G37" i="6"/>
  <c r="G37" i="7"/>
  <c r="H38" i="9"/>
  <c r="F38" i="9"/>
  <c r="E68" i="2"/>
  <c r="G65" i="2"/>
  <c r="J71" i="2"/>
  <c r="H71" i="2"/>
  <c r="K32" i="7"/>
  <c r="Q30" i="6"/>
  <c r="O30" i="6"/>
  <c r="D71" i="4"/>
  <c r="G27" i="1"/>
  <c r="K33" i="7"/>
  <c r="K33" i="6"/>
  <c r="C28" i="6"/>
  <c r="C28" i="7"/>
  <c r="F34" i="3"/>
  <c r="I38" i="6"/>
  <c r="K29" i="8"/>
  <c r="C34" i="8"/>
  <c r="C32" i="3"/>
  <c r="N34" i="7"/>
  <c r="L34" i="7"/>
  <c r="G71" i="9"/>
  <c r="E71" i="9"/>
  <c r="P32" i="5"/>
  <c r="N32" i="5"/>
  <c r="F35" i="9"/>
  <c r="Q33" i="6"/>
  <c r="O33" i="6"/>
  <c r="J77" i="4"/>
  <c r="K28" i="8"/>
  <c r="C35" i="6"/>
  <c r="C35" i="7"/>
  <c r="I38" i="7"/>
  <c r="J34" i="5"/>
  <c r="H28" i="9"/>
  <c r="F28" i="9"/>
  <c r="C63" i="1"/>
  <c r="C34" i="9"/>
  <c r="J30" i="5"/>
  <c r="G69" i="9"/>
  <c r="E69" i="9"/>
  <c r="E70" i="9"/>
  <c r="E63" i="3"/>
  <c r="C34" i="6"/>
  <c r="C34" i="7"/>
  <c r="E36" i="10"/>
  <c r="N34" i="5"/>
  <c r="D74" i="4"/>
  <c r="L38" i="7"/>
  <c r="H31" i="8"/>
  <c r="F31" i="8"/>
  <c r="E31" i="6"/>
  <c r="E31" i="7"/>
  <c r="F28" i="3"/>
  <c r="J65" i="3"/>
  <c r="H65" i="3"/>
  <c r="K71" i="10"/>
  <c r="C36" i="8"/>
  <c r="O34" i="6"/>
  <c r="M27" i="5"/>
  <c r="J27" i="5"/>
  <c r="D76" i="10"/>
  <c r="P28" i="5"/>
  <c r="H65" i="9"/>
  <c r="D35" i="1"/>
  <c r="H38" i="3"/>
  <c r="F38" i="3"/>
  <c r="H73" i="3"/>
  <c r="N29" i="7"/>
  <c r="L29" i="7"/>
  <c r="K30" i="8"/>
  <c r="G29" i="2"/>
  <c r="E29" i="2"/>
  <c r="J69" i="2"/>
  <c r="J68" i="9"/>
  <c r="H68" i="9"/>
  <c r="J75" i="4"/>
  <c r="E29" i="6"/>
  <c r="E29" i="7"/>
  <c r="K32" i="1"/>
  <c r="G32" i="1"/>
  <c r="C37" i="6"/>
  <c r="C37" i="7"/>
  <c r="H27" i="3"/>
  <c r="G36" i="6"/>
  <c r="G36" i="7"/>
  <c r="O39" i="6"/>
  <c r="C28" i="8"/>
  <c r="H28" i="7"/>
  <c r="C71" i="4"/>
  <c r="K69" i="10"/>
  <c r="H34" i="8"/>
  <c r="F34" i="8"/>
  <c r="I39" i="7"/>
  <c r="I37" i="7"/>
  <c r="F38" i="5"/>
  <c r="E68" i="3"/>
  <c r="F33" i="5"/>
  <c r="K79" i="10"/>
  <c r="H30" i="10"/>
  <c r="E30" i="10"/>
  <c r="D72" i="10"/>
  <c r="G65" i="3"/>
  <c r="K73" i="10"/>
  <c r="C39" i="6"/>
  <c r="C39" i="7"/>
  <c r="E38" i="10"/>
  <c r="K28" i="5"/>
  <c r="N72" i="9"/>
  <c r="G31" i="9"/>
  <c r="E33" i="9"/>
  <c r="M29" i="8"/>
  <c r="N32" i="9"/>
  <c r="J35" i="9"/>
  <c r="G28" i="8"/>
  <c r="M63" i="9"/>
  <c r="N29" i="1"/>
  <c r="I63" i="9"/>
  <c r="H34" i="1"/>
  <c r="D35" i="9"/>
  <c r="K37" i="9"/>
  <c r="E35" i="1"/>
  <c r="C37" i="5"/>
  <c r="H36" i="6"/>
  <c r="N79" i="4"/>
  <c r="D69" i="4"/>
  <c r="P37" i="5"/>
  <c r="N37" i="5"/>
  <c r="P38" i="5"/>
  <c r="N38" i="5"/>
  <c r="L33" i="7"/>
  <c r="C75" i="4"/>
  <c r="G28" i="1"/>
  <c r="G32" i="2"/>
  <c r="E32" i="2"/>
  <c r="H40" i="10"/>
  <c r="E40" i="10"/>
  <c r="J70" i="9"/>
  <c r="H70" i="9"/>
  <c r="C69" i="1"/>
  <c r="F29" i="8"/>
  <c r="G34" i="1"/>
  <c r="G70" i="2"/>
  <c r="E70" i="2"/>
  <c r="C29" i="9"/>
  <c r="F29" i="9"/>
  <c r="H68" i="2"/>
  <c r="H71" i="3"/>
  <c r="F36" i="9"/>
  <c r="J69" i="4"/>
  <c r="C38" i="8"/>
  <c r="F37" i="5"/>
  <c r="K78" i="10"/>
  <c r="J64" i="2"/>
  <c r="K38" i="8"/>
  <c r="H73" i="2"/>
  <c r="E69" i="3"/>
  <c r="K39" i="7"/>
  <c r="K39" i="6"/>
  <c r="K33" i="8"/>
  <c r="I34" i="7"/>
  <c r="C72" i="1"/>
  <c r="C80" i="4"/>
  <c r="N39" i="7"/>
  <c r="L39" i="7"/>
  <c r="F27" i="5"/>
  <c r="G36" i="1"/>
  <c r="C73" i="1"/>
  <c r="G30" i="2"/>
  <c r="E30" i="2"/>
  <c r="C71" i="1"/>
  <c r="J31" i="5"/>
  <c r="I29" i="6"/>
  <c r="G29" i="6"/>
  <c r="G29" i="7"/>
  <c r="I32" i="7"/>
  <c r="G63" i="9"/>
  <c r="H74" i="9"/>
  <c r="N33" i="5"/>
  <c r="E72" i="9"/>
  <c r="F29" i="5"/>
  <c r="B33" i="10"/>
  <c r="B30" i="1"/>
  <c r="H27" i="9"/>
  <c r="E72" i="3"/>
  <c r="K29" i="1"/>
  <c r="C37" i="8"/>
  <c r="I28" i="7"/>
  <c r="J73" i="9"/>
  <c r="H73" i="9"/>
  <c r="Q28" i="6"/>
  <c r="N28" i="6"/>
  <c r="J64" i="9"/>
  <c r="H64" i="9"/>
  <c r="N36" i="1"/>
  <c r="C70" i="10"/>
  <c r="O36" i="8"/>
  <c r="J38" i="4"/>
  <c r="D36" i="8"/>
  <c r="K33" i="5"/>
  <c r="M38" i="8"/>
  <c r="D27" i="2"/>
  <c r="C35" i="5"/>
  <c r="E38" i="3"/>
  <c r="O36" i="5"/>
  <c r="K39" i="10"/>
  <c r="F28" i="2"/>
  <c r="M64" i="9"/>
  <c r="J38" i="9"/>
  <c r="H27" i="1"/>
  <c r="L74" i="3"/>
  <c r="K63" i="1"/>
  <c r="H68" i="1"/>
  <c r="N63" i="9"/>
  <c r="C38" i="9"/>
  <c r="N76" i="4"/>
  <c r="H35" i="1"/>
  <c r="M37" i="8"/>
  <c r="D28" i="2"/>
  <c r="K32" i="9"/>
  <c r="J28" i="3"/>
  <c r="E70" i="1"/>
  <c r="F38" i="2"/>
  <c r="I30" i="8"/>
  <c r="K70" i="9"/>
  <c r="L36" i="1"/>
  <c r="K79" i="4"/>
  <c r="I66" i="2"/>
  <c r="J30" i="1"/>
  <c r="P80" i="10"/>
  <c r="O35" i="5"/>
  <c r="I32" i="8"/>
  <c r="K74" i="1"/>
  <c r="G34" i="3"/>
  <c r="G78" i="10"/>
  <c r="K74" i="3"/>
  <c r="L63" i="2"/>
  <c r="M33" i="2"/>
  <c r="K69" i="3"/>
  <c r="M33" i="8"/>
  <c r="H28" i="1"/>
  <c r="M33" i="7"/>
  <c r="E32" i="1"/>
  <c r="N70" i="4"/>
  <c r="N69" i="4"/>
  <c r="K76" i="4"/>
  <c r="C72" i="10"/>
  <c r="F66" i="9"/>
  <c r="E30" i="9"/>
  <c r="P31" i="8"/>
  <c r="K33" i="4"/>
  <c r="O30" i="5"/>
  <c r="N66" i="3"/>
  <c r="J30" i="3"/>
  <c r="K72" i="4"/>
  <c r="O31" i="8"/>
  <c r="J33" i="4"/>
  <c r="D30" i="2"/>
  <c r="F72" i="10"/>
  <c r="P31" i="6"/>
  <c r="I66" i="1"/>
  <c r="J33" i="10"/>
  <c r="P72" i="10"/>
  <c r="D66" i="9"/>
  <c r="L31" i="8"/>
  <c r="L30" i="5"/>
  <c r="C36" i="3"/>
  <c r="F36" i="10"/>
  <c r="M33" i="6"/>
  <c r="H37" i="6"/>
  <c r="G32" i="5"/>
  <c r="O33" i="5"/>
  <c r="C32" i="1"/>
  <c r="G33" i="5"/>
  <c r="E74" i="3"/>
  <c r="J36" i="5"/>
  <c r="C35" i="8"/>
  <c r="G33" i="1"/>
  <c r="D71" i="10"/>
  <c r="C69" i="4"/>
  <c r="K38" i="7"/>
  <c r="K38" i="6"/>
  <c r="K74" i="10"/>
  <c r="K35" i="7"/>
  <c r="K35" i="6"/>
  <c r="D80" i="10"/>
  <c r="E36" i="6"/>
  <c r="E36" i="7"/>
  <c r="J70" i="2"/>
  <c r="D36" i="1"/>
  <c r="C38" i="6"/>
  <c r="C38" i="7"/>
  <c r="G39" i="6"/>
  <c r="G39" i="7"/>
  <c r="F34" i="9"/>
  <c r="C78" i="4"/>
  <c r="K37" i="8"/>
  <c r="E35" i="2"/>
  <c r="H32" i="7"/>
  <c r="G32" i="6"/>
  <c r="G32" i="7"/>
  <c r="J74" i="2"/>
  <c r="H74" i="2"/>
  <c r="C30" i="8"/>
  <c r="F34" i="5"/>
  <c r="E35" i="6"/>
  <c r="E35" i="7"/>
  <c r="J79" i="4"/>
  <c r="E38" i="2"/>
  <c r="I35" i="7"/>
  <c r="E39" i="10"/>
  <c r="E38" i="6"/>
  <c r="E38" i="7"/>
  <c r="Q29" i="6"/>
  <c r="N29" i="6"/>
  <c r="O29" i="6"/>
  <c r="K28" i="7"/>
  <c r="K28" i="6"/>
  <c r="H69" i="9"/>
  <c r="F28" i="8"/>
  <c r="M38" i="5"/>
  <c r="J38" i="5"/>
  <c r="H79" i="4"/>
  <c r="D79" i="4"/>
  <c r="C74" i="4"/>
  <c r="K34" i="8"/>
  <c r="F33" i="9"/>
  <c r="I35" i="6"/>
  <c r="H35" i="7"/>
  <c r="G35" i="6"/>
  <c r="G35" i="7"/>
  <c r="J71" i="9"/>
  <c r="H71" i="9"/>
  <c r="C36" i="6"/>
  <c r="C36" i="7"/>
  <c r="P29" i="5"/>
  <c r="N29" i="5"/>
  <c r="K37" i="6"/>
  <c r="H30" i="3"/>
  <c r="F30" i="3"/>
  <c r="E33" i="6"/>
  <c r="E33" i="7"/>
  <c r="J76" i="4"/>
  <c r="E68" i="9"/>
  <c r="E31" i="2"/>
  <c r="F36" i="5"/>
  <c r="J38" i="2"/>
  <c r="I33" i="6"/>
  <c r="G33" i="6"/>
  <c r="G33" i="7"/>
  <c r="J69" i="3"/>
  <c r="H69" i="3"/>
  <c r="H31" i="10"/>
  <c r="E31" i="10"/>
  <c r="H70" i="4"/>
  <c r="D70" i="4"/>
  <c r="Q36" i="6"/>
  <c r="K31" i="7"/>
  <c r="K31" i="6"/>
  <c r="E33" i="10"/>
  <c r="H38" i="8"/>
  <c r="D30" i="1"/>
  <c r="L31" i="7"/>
  <c r="D72" i="4"/>
  <c r="C30" i="9"/>
  <c r="D27" i="9"/>
  <c r="M27" i="1"/>
  <c r="D38" i="5"/>
  <c r="I64" i="3"/>
  <c r="D39" i="6"/>
  <c r="D39" i="7"/>
  <c r="N71" i="3"/>
  <c r="E32" i="9"/>
  <c r="E76" i="4"/>
  <c r="M63" i="3"/>
  <c r="D74" i="1"/>
  <c r="F74" i="10"/>
  <c r="F64" i="9"/>
  <c r="J33" i="3"/>
  <c r="M34" i="6"/>
  <c r="M28" i="2"/>
  <c r="D38" i="8"/>
  <c r="M28" i="9"/>
  <c r="J27" i="3"/>
  <c r="H28" i="6"/>
  <c r="L35" i="5"/>
  <c r="P30" i="8"/>
  <c r="K32" i="4"/>
  <c r="N28" i="3"/>
  <c r="S35" i="8"/>
  <c r="D30" i="8"/>
  <c r="H70" i="1"/>
  <c r="G30" i="8"/>
  <c r="L64" i="2"/>
  <c r="F27" i="2"/>
  <c r="K34" i="2"/>
  <c r="F73" i="2"/>
  <c r="D37" i="2"/>
  <c r="K68" i="3"/>
  <c r="K33" i="9"/>
  <c r="H72" i="1"/>
  <c r="K38" i="2"/>
  <c r="G34" i="9"/>
  <c r="Q79" i="10"/>
  <c r="O30" i="8"/>
  <c r="J32" i="4"/>
  <c r="K69" i="2"/>
  <c r="M65" i="9"/>
  <c r="I37" i="2"/>
  <c r="D29" i="9"/>
  <c r="F77" i="10"/>
  <c r="C34" i="1"/>
  <c r="P35" i="8"/>
  <c r="K37" i="4"/>
  <c r="D35" i="8"/>
  <c r="D38" i="10"/>
  <c r="K70" i="4"/>
  <c r="L34" i="6"/>
  <c r="K71" i="2"/>
  <c r="M70" i="3"/>
  <c r="O39" i="8"/>
  <c r="J41" i="4"/>
  <c r="L28" i="1"/>
  <c r="I27" i="5"/>
  <c r="I32" i="5"/>
  <c r="E35" i="5"/>
  <c r="I35" i="5"/>
  <c r="E80" i="4"/>
  <c r="I72" i="9"/>
  <c r="C36" i="9"/>
  <c r="S38" i="8"/>
  <c r="S39" i="8"/>
  <c r="N30" i="7"/>
  <c r="H30" i="7"/>
  <c r="C30" i="3"/>
  <c r="J71" i="1"/>
  <c r="Q38" i="6"/>
  <c r="G63" i="2"/>
  <c r="G38" i="6"/>
  <c r="G38" i="7"/>
  <c r="S34" i="8"/>
  <c r="I33" i="9"/>
  <c r="L77" i="4"/>
  <c r="G73" i="3"/>
  <c r="G31" i="2"/>
  <c r="H33" i="10"/>
  <c r="J71" i="10"/>
  <c r="B31" i="6"/>
  <c r="J73" i="1"/>
  <c r="N39" i="6"/>
  <c r="J71" i="4"/>
  <c r="F33" i="3"/>
  <c r="J67" i="9"/>
  <c r="B72" i="4"/>
  <c r="J73" i="2"/>
  <c r="N38" i="6"/>
  <c r="J75" i="10"/>
  <c r="J29" i="7"/>
  <c r="J65" i="9"/>
  <c r="E74" i="9"/>
  <c r="F31" i="5"/>
  <c r="S28" i="8"/>
  <c r="N37" i="6"/>
  <c r="J74" i="9"/>
  <c r="I36" i="2"/>
  <c r="R30" i="8"/>
  <c r="V30" i="8"/>
  <c r="H29" i="2"/>
  <c r="N27" i="5"/>
  <c r="L30" i="2"/>
  <c r="E35" i="10"/>
  <c r="D37" i="1"/>
  <c r="H36" i="8"/>
  <c r="N31" i="7"/>
  <c r="I32" i="6"/>
  <c r="G30" i="6"/>
  <c r="G30" i="7"/>
  <c r="E65" i="9"/>
  <c r="H41" i="10"/>
  <c r="N78" i="10"/>
  <c r="G69" i="2"/>
  <c r="I27" i="2"/>
  <c r="J63" i="3"/>
  <c r="J33" i="8"/>
  <c r="F38" i="1"/>
  <c r="H72" i="4"/>
  <c r="H31" i="2"/>
  <c r="I39" i="6"/>
  <c r="K70" i="10"/>
  <c r="J29" i="5"/>
  <c r="F33" i="8"/>
  <c r="L69" i="4"/>
  <c r="C32" i="9"/>
  <c r="I38" i="10"/>
  <c r="L27" i="3"/>
  <c r="J66" i="9"/>
  <c r="D79" i="10"/>
  <c r="H33" i="9"/>
  <c r="K36" i="1"/>
  <c r="N31" i="6"/>
  <c r="F30" i="9"/>
  <c r="G35" i="2"/>
  <c r="N32" i="6"/>
  <c r="H39" i="7"/>
  <c r="F32" i="8"/>
  <c r="J65" i="2"/>
  <c r="E37" i="8"/>
  <c r="G72" i="3"/>
  <c r="E72" i="2"/>
  <c r="E28" i="8"/>
  <c r="J74" i="3"/>
  <c r="G64" i="2"/>
  <c r="V36" i="8"/>
  <c r="R39" i="8"/>
  <c r="H32" i="3"/>
  <c r="N34" i="8"/>
  <c r="I36" i="4"/>
  <c r="M32" i="5"/>
  <c r="D33" i="9"/>
  <c r="K35" i="8"/>
  <c r="L30" i="8"/>
  <c r="N30" i="8"/>
  <c r="I32" i="4"/>
  <c r="I34" i="2"/>
  <c r="L30" i="1"/>
  <c r="J30" i="2"/>
  <c r="H63" i="2"/>
  <c r="J63" i="2"/>
  <c r="E67" i="3"/>
  <c r="G67" i="3"/>
  <c r="K32" i="6"/>
  <c r="L73" i="4"/>
  <c r="J73" i="4"/>
  <c r="D63" i="1"/>
  <c r="J63" i="1"/>
  <c r="G74" i="4"/>
  <c r="H37" i="1"/>
  <c r="E34" i="2"/>
  <c r="G34" i="2"/>
  <c r="N76" i="10"/>
  <c r="F28" i="1"/>
  <c r="F34" i="1"/>
  <c r="B66" i="3"/>
  <c r="B30" i="2"/>
  <c r="J72" i="3"/>
  <c r="J71" i="3"/>
  <c r="K37" i="1"/>
  <c r="H37" i="8"/>
  <c r="H75" i="4"/>
  <c r="G70" i="9"/>
  <c r="F29" i="1"/>
  <c r="C31" i="8"/>
  <c r="E31" i="8"/>
  <c r="F63" i="3"/>
  <c r="G63" i="3"/>
  <c r="E69" i="4"/>
  <c r="H69" i="4"/>
  <c r="C65" i="1"/>
  <c r="J65" i="1"/>
  <c r="H38" i="2"/>
  <c r="J37" i="5"/>
  <c r="M37" i="5"/>
  <c r="E73" i="9"/>
  <c r="G73" i="9"/>
  <c r="K36" i="5"/>
  <c r="M36" i="5"/>
  <c r="L35" i="7"/>
  <c r="N35" i="7"/>
  <c r="F29" i="3"/>
  <c r="H29" i="3"/>
  <c r="K75" i="4"/>
  <c r="L75" i="4"/>
  <c r="M36" i="7"/>
  <c r="N36" i="7"/>
  <c r="K72" i="10"/>
  <c r="H34" i="7"/>
  <c r="I34" i="6"/>
  <c r="B33" i="4"/>
  <c r="B66" i="1"/>
  <c r="B30" i="9"/>
  <c r="B31" i="8"/>
  <c r="B31" i="7"/>
  <c r="B66" i="9"/>
  <c r="B30" i="5"/>
  <c r="B72" i="10"/>
  <c r="C27" i="3"/>
  <c r="J37" i="2"/>
  <c r="Q36" i="8"/>
  <c r="L38" i="4"/>
  <c r="B30" i="3"/>
  <c r="B66" i="2"/>
  <c r="H29" i="9"/>
  <c r="H29" i="8"/>
  <c r="E32" i="10"/>
  <c r="Q39" i="6"/>
  <c r="H77" i="4"/>
  <c r="F32" i="3"/>
  <c r="K36" i="6"/>
  <c r="G34" i="6"/>
  <c r="G34" i="7"/>
  <c r="I31" i="2"/>
  <c r="F36" i="3"/>
  <c r="H36" i="3"/>
  <c r="E70" i="10"/>
  <c r="J70" i="10"/>
  <c r="F74" i="3"/>
  <c r="G74" i="3"/>
  <c r="P34" i="6"/>
  <c r="Q34" i="6"/>
  <c r="O37" i="6"/>
  <c r="Q37" i="6"/>
  <c r="I33" i="1"/>
  <c r="K33" i="1"/>
  <c r="H38" i="1"/>
  <c r="K38" i="1"/>
  <c r="G33" i="2"/>
  <c r="I73" i="3"/>
  <c r="J73" i="3"/>
  <c r="J37" i="7"/>
  <c r="E37" i="6"/>
  <c r="E37" i="7"/>
  <c r="F66" i="2"/>
  <c r="G66" i="2"/>
  <c r="I68" i="2"/>
  <c r="J68" i="2"/>
  <c r="I29" i="2"/>
  <c r="F78" i="4"/>
  <c r="H78" i="4"/>
  <c r="I28" i="2"/>
  <c r="E36" i="1"/>
  <c r="F36" i="1"/>
  <c r="E28" i="6"/>
  <c r="E28" i="7"/>
  <c r="E64" i="3"/>
  <c r="G64" i="3"/>
  <c r="H70" i="3"/>
  <c r="J70" i="3"/>
  <c r="N38" i="7"/>
  <c r="D28" i="9"/>
  <c r="H37" i="3"/>
  <c r="I40" i="10"/>
  <c r="C38" i="3"/>
  <c r="N32" i="7"/>
  <c r="F31" i="1"/>
  <c r="I31" i="3"/>
  <c r="L76" i="4"/>
  <c r="L79" i="4"/>
  <c r="H35" i="3"/>
  <c r="G67" i="2"/>
  <c r="P31" i="5"/>
  <c r="I30" i="2"/>
  <c r="I36" i="9"/>
  <c r="F31" i="6"/>
  <c r="F31" i="7"/>
  <c r="J34" i="2"/>
  <c r="V34" i="8"/>
  <c r="R34" i="8"/>
  <c r="L29" i="3"/>
  <c r="I29" i="3"/>
  <c r="S29" i="8"/>
  <c r="V29" i="8"/>
  <c r="G66" i="3"/>
  <c r="J29" i="8"/>
  <c r="G70" i="3"/>
  <c r="J68" i="3"/>
  <c r="I33" i="2"/>
  <c r="C33" i="3"/>
  <c r="C37" i="9"/>
  <c r="H36" i="2"/>
  <c r="O32" i="6"/>
  <c r="L30" i="9"/>
  <c r="D31" i="1"/>
  <c r="K31" i="1"/>
  <c r="L28" i="7"/>
  <c r="J80" i="4"/>
  <c r="E30" i="6"/>
  <c r="E30" i="7"/>
  <c r="H32" i="9"/>
  <c r="I31" i="10"/>
  <c r="N30" i="6"/>
  <c r="R35" i="8"/>
  <c r="C28" i="9"/>
  <c r="I38" i="9"/>
  <c r="M31" i="5"/>
  <c r="F30" i="1"/>
  <c r="N36" i="6"/>
  <c r="H34" i="10"/>
  <c r="G38" i="2"/>
  <c r="I69" i="4"/>
  <c r="F27" i="1"/>
  <c r="J34" i="7"/>
  <c r="K34" i="1"/>
  <c r="I35" i="2"/>
  <c r="J31" i="7"/>
  <c r="H67" i="2"/>
  <c r="P34" i="5"/>
  <c r="G68" i="9"/>
  <c r="F32" i="6"/>
  <c r="F32" i="7"/>
  <c r="E37" i="10"/>
  <c r="C31" i="3"/>
  <c r="J33" i="7"/>
  <c r="H28" i="8"/>
  <c r="J78" i="10"/>
  <c r="L30" i="3"/>
  <c r="J69" i="1"/>
  <c r="C29" i="3"/>
  <c r="C31" i="9"/>
  <c r="J31" i="2"/>
  <c r="J35" i="7"/>
  <c r="J38" i="7"/>
  <c r="L36" i="3"/>
  <c r="I36" i="3"/>
  <c r="L37" i="3"/>
  <c r="I37" i="3"/>
  <c r="I41" i="10"/>
  <c r="H29" i="7"/>
  <c r="I29" i="7"/>
  <c r="M28" i="5"/>
  <c r="J28" i="5"/>
  <c r="V31" i="8"/>
  <c r="R31" i="8"/>
  <c r="J63" i="9"/>
  <c r="H63" i="9"/>
  <c r="L29" i="2"/>
  <c r="H27" i="2"/>
  <c r="E39" i="8"/>
  <c r="O36" i="7"/>
  <c r="E38" i="4"/>
  <c r="J36" i="7"/>
  <c r="J72" i="9"/>
  <c r="H72" i="9"/>
  <c r="H30" i="2"/>
  <c r="I72" i="4"/>
  <c r="C72" i="4"/>
  <c r="J66" i="1"/>
  <c r="C66" i="1"/>
  <c r="H31" i="3"/>
  <c r="F31" i="3"/>
  <c r="K34" i="7"/>
  <c r="K34" i="6"/>
  <c r="K30" i="7"/>
  <c r="O30" i="7"/>
  <c r="E32" i="4"/>
  <c r="K30" i="6"/>
  <c r="N80" i="10"/>
  <c r="K28" i="1"/>
  <c r="N33" i="7"/>
  <c r="L37" i="9"/>
  <c r="I37" i="9"/>
  <c r="L31" i="3"/>
  <c r="J67" i="1"/>
  <c r="I28" i="6"/>
  <c r="H31" i="9"/>
  <c r="J76" i="10"/>
  <c r="I76" i="10"/>
  <c r="N71" i="10"/>
  <c r="E33" i="8"/>
  <c r="L28" i="3"/>
  <c r="I28" i="3"/>
  <c r="G64" i="9"/>
  <c r="H36" i="10"/>
  <c r="Q28" i="8"/>
  <c r="L30" i="4"/>
  <c r="N28" i="8"/>
  <c r="I30" i="4"/>
  <c r="N33" i="6"/>
  <c r="J34" i="8"/>
  <c r="E34" i="8"/>
  <c r="K75" i="10"/>
  <c r="J72" i="2"/>
  <c r="H72" i="2"/>
  <c r="K35" i="1"/>
  <c r="G35" i="1"/>
  <c r="J74" i="4"/>
  <c r="J78" i="4"/>
  <c r="J64" i="1"/>
  <c r="C64" i="1"/>
  <c r="V38" i="8"/>
  <c r="R38" i="8"/>
  <c r="V28" i="8"/>
  <c r="V37" i="8"/>
  <c r="R37" i="8"/>
  <c r="J70" i="4"/>
  <c r="J79" i="10"/>
  <c r="I79" i="10"/>
  <c r="L29" i="9"/>
  <c r="I29" i="9"/>
  <c r="L34" i="9"/>
  <c r="I34" i="9"/>
  <c r="L38" i="3"/>
  <c r="I38" i="3"/>
  <c r="J32" i="7"/>
  <c r="G73" i="2"/>
  <c r="J80" i="10"/>
  <c r="I80" i="10"/>
  <c r="V32" i="8"/>
  <c r="G74" i="2"/>
  <c r="E74" i="2"/>
  <c r="G36" i="2"/>
  <c r="E36" i="2"/>
  <c r="J66" i="3"/>
  <c r="H66" i="3"/>
  <c r="F30" i="5"/>
  <c r="I31" i="7"/>
  <c r="Q35" i="6"/>
  <c r="N35" i="6"/>
  <c r="O35" i="6"/>
  <c r="F33" i="1"/>
  <c r="D33" i="1"/>
  <c r="H36" i="7"/>
  <c r="I36" i="7"/>
  <c r="N36" i="8"/>
  <c r="I38" i="4"/>
  <c r="I33" i="10"/>
  <c r="Q35" i="8"/>
  <c r="L37" i="4"/>
  <c r="N35" i="8"/>
  <c r="I37" i="4"/>
  <c r="B27" i="2"/>
  <c r="B28" i="6"/>
  <c r="B63" i="2"/>
  <c r="B28" i="8"/>
  <c r="B30" i="4"/>
  <c r="B69" i="10"/>
  <c r="B63" i="1"/>
  <c r="B27" i="9"/>
  <c r="B63" i="9"/>
  <c r="B69" i="4"/>
  <c r="B30" i="10"/>
  <c r="B63" i="3"/>
  <c r="B27" i="3"/>
  <c r="B28" i="7"/>
  <c r="B27" i="5"/>
  <c r="B27" i="1"/>
  <c r="B74" i="9"/>
  <c r="B39" i="6"/>
  <c r="B39" i="7"/>
  <c r="B38" i="9"/>
  <c r="B39" i="8"/>
  <c r="B74" i="3"/>
  <c r="B38" i="1"/>
  <c r="B38" i="5"/>
  <c r="B38" i="2"/>
  <c r="B41" i="4"/>
  <c r="B80" i="10"/>
  <c r="B80" i="4"/>
  <c r="B38" i="3"/>
  <c r="B41" i="10"/>
  <c r="B74" i="1"/>
  <c r="B74" i="2"/>
  <c r="I35" i="10"/>
  <c r="E39" i="6"/>
  <c r="E39" i="7"/>
  <c r="L32" i="9"/>
  <c r="I32" i="9"/>
  <c r="B29" i="2"/>
  <c r="B65" i="3"/>
  <c r="B32" i="10"/>
  <c r="B30" i="6"/>
  <c r="B29" i="9"/>
  <c r="B30" i="8"/>
  <c r="B71" i="10"/>
  <c r="B29" i="3"/>
  <c r="B65" i="9"/>
  <c r="B65" i="1"/>
  <c r="B29" i="5"/>
  <c r="B30" i="7"/>
  <c r="B71" i="4"/>
  <c r="B65" i="2"/>
  <c r="B32" i="4"/>
  <c r="B29" i="1"/>
  <c r="M35" i="5"/>
  <c r="I36" i="6"/>
  <c r="L35" i="3"/>
  <c r="I35" i="3"/>
  <c r="J28" i="7"/>
  <c r="Q30" i="8"/>
  <c r="L32" i="4"/>
  <c r="N34" i="6"/>
  <c r="P36" i="5"/>
  <c r="M30" i="5"/>
  <c r="H34" i="3"/>
  <c r="K27" i="1"/>
  <c r="H37" i="9"/>
  <c r="F37" i="9"/>
  <c r="N37" i="7"/>
  <c r="L37" i="7"/>
  <c r="H30" i="8"/>
  <c r="F30" i="8"/>
  <c r="C30" i="6"/>
  <c r="C30" i="7"/>
  <c r="G67" i="9"/>
  <c r="E67" i="9"/>
  <c r="G71" i="3"/>
  <c r="E71" i="3"/>
  <c r="N72" i="10"/>
  <c r="H35" i="2"/>
  <c r="F36" i="6"/>
  <c r="F36" i="7"/>
  <c r="L33" i="9"/>
  <c r="I78" i="10"/>
  <c r="J30" i="7"/>
  <c r="Q37" i="8"/>
  <c r="L39" i="4"/>
  <c r="N37" i="8"/>
  <c r="I39" i="4"/>
  <c r="H34" i="9"/>
  <c r="N74" i="10"/>
  <c r="N70" i="10"/>
  <c r="K77" i="10"/>
  <c r="H34" i="2"/>
  <c r="J66" i="2"/>
  <c r="H66" i="2"/>
  <c r="D73" i="4"/>
  <c r="I31" i="6"/>
  <c r="H31" i="7"/>
  <c r="G31" i="6"/>
  <c r="G31" i="7"/>
  <c r="G37" i="2"/>
  <c r="E37" i="2"/>
  <c r="J67" i="3"/>
  <c r="H67" i="3"/>
  <c r="J70" i="1"/>
  <c r="C70" i="1"/>
  <c r="P35" i="5"/>
  <c r="M33" i="5"/>
  <c r="P33" i="5"/>
  <c r="J32" i="8"/>
  <c r="E32" i="8"/>
  <c r="I70" i="4"/>
  <c r="F32" i="1"/>
  <c r="G28" i="2"/>
  <c r="E28" i="2"/>
  <c r="N73" i="10"/>
  <c r="J64" i="3"/>
  <c r="L33" i="2"/>
  <c r="N69" i="10"/>
  <c r="B37" i="1"/>
  <c r="B73" i="1"/>
  <c r="B73" i="2"/>
  <c r="B79" i="10"/>
  <c r="B37" i="9"/>
  <c r="B37" i="3"/>
  <c r="B38" i="6"/>
  <c r="B38" i="7"/>
  <c r="B40" i="10"/>
  <c r="B37" i="5"/>
  <c r="B73" i="3"/>
  <c r="B79" i="4"/>
  <c r="B40" i="4"/>
  <c r="B38" i="8"/>
  <c r="B73" i="9"/>
  <c r="B37" i="2"/>
  <c r="F35" i="1"/>
  <c r="M32" i="10"/>
  <c r="L80" i="4"/>
  <c r="J69" i="10"/>
  <c r="I69" i="10"/>
  <c r="J74" i="1"/>
  <c r="M31" i="10"/>
  <c r="H39" i="8"/>
  <c r="F39" i="8"/>
  <c r="G27" i="2"/>
  <c r="L32" i="2"/>
  <c r="H32" i="2"/>
  <c r="L35" i="9"/>
  <c r="I35" i="9"/>
  <c r="L31" i="2"/>
  <c r="I30" i="10"/>
  <c r="I37" i="10"/>
  <c r="G71" i="2"/>
  <c r="E71" i="2"/>
  <c r="I30" i="3"/>
  <c r="P30" i="5"/>
  <c r="N30" i="5"/>
  <c r="G66" i="9"/>
  <c r="E66" i="9"/>
  <c r="K29" i="7"/>
  <c r="K29" i="6"/>
  <c r="J28" i="2"/>
  <c r="K39" i="8"/>
  <c r="H35" i="8"/>
  <c r="F35" i="8"/>
  <c r="J72" i="1"/>
  <c r="B68" i="3"/>
  <c r="B32" i="2"/>
  <c r="B68" i="2"/>
  <c r="B32" i="5"/>
  <c r="B68" i="9"/>
  <c r="B74" i="10"/>
  <c r="B74" i="4"/>
  <c r="B33" i="7"/>
  <c r="B33" i="6"/>
  <c r="B35" i="10"/>
  <c r="B32" i="9"/>
  <c r="B33" i="8"/>
  <c r="B68" i="1"/>
  <c r="B32" i="3"/>
  <c r="B35" i="4"/>
  <c r="B32" i="1"/>
  <c r="Q31" i="6"/>
  <c r="L28" i="9"/>
  <c r="I28" i="9"/>
  <c r="I79" i="4"/>
  <c r="C79" i="4"/>
  <c r="H33" i="7"/>
  <c r="I33" i="7"/>
  <c r="K30" i="1"/>
  <c r="N79" i="10"/>
  <c r="L38" i="2"/>
  <c r="I39" i="10"/>
  <c r="L37" i="2"/>
  <c r="H37" i="2"/>
  <c r="L71" i="4"/>
  <c r="J68" i="1"/>
  <c r="L38" i="9"/>
  <c r="I37" i="6"/>
  <c r="I71" i="10"/>
  <c r="O29" i="7"/>
  <c r="E31" i="4"/>
  <c r="I75" i="10"/>
  <c r="L27" i="2"/>
  <c r="R36" i="8"/>
  <c r="O38" i="7"/>
  <c r="E40" i="4"/>
  <c r="O31" i="7"/>
  <c r="E33" i="4"/>
  <c r="V33" i="8"/>
  <c r="R33" i="8"/>
  <c r="F37" i="6"/>
  <c r="F37" i="7"/>
  <c r="L36" i="9"/>
  <c r="I27" i="3"/>
  <c r="Q34" i="8"/>
  <c r="L36" i="4"/>
  <c r="L35" i="2"/>
  <c r="O32" i="7"/>
  <c r="E34" i="4"/>
  <c r="J31" i="8"/>
  <c r="V39" i="8"/>
  <c r="I77" i="4"/>
  <c r="I70" i="10"/>
  <c r="I75" i="4"/>
  <c r="L34" i="2"/>
  <c r="O28" i="7"/>
  <c r="E30" i="4"/>
  <c r="I34" i="3"/>
  <c r="L34" i="3"/>
  <c r="I27" i="9"/>
  <c r="L27" i="9"/>
  <c r="H74" i="4"/>
  <c r="I74" i="4"/>
  <c r="V35" i="8"/>
  <c r="O35" i="7"/>
  <c r="E37" i="4"/>
  <c r="I78" i="4"/>
  <c r="J37" i="8"/>
  <c r="A63" i="1"/>
  <c r="A27" i="3"/>
  <c r="A30" i="10"/>
  <c r="A28" i="8"/>
  <c r="A27" i="9"/>
  <c r="A30" i="4"/>
  <c r="A69" i="10"/>
  <c r="A27" i="2"/>
  <c r="A27" i="5"/>
  <c r="A28" i="7"/>
  <c r="A28" i="6"/>
  <c r="A63" i="9"/>
  <c r="A27" i="1"/>
  <c r="A69" i="4"/>
  <c r="A63" i="3"/>
  <c r="A63" i="2"/>
  <c r="J28" i="8"/>
  <c r="E29" i="8"/>
  <c r="H71" i="4"/>
  <c r="L32" i="3"/>
  <c r="I32" i="3"/>
  <c r="I30" i="9"/>
  <c r="O34" i="7"/>
  <c r="E36" i="4"/>
  <c r="I36" i="10"/>
  <c r="B77" i="4"/>
  <c r="B71" i="1"/>
  <c r="B71" i="3"/>
  <c r="B35" i="3"/>
  <c r="B71" i="9"/>
  <c r="B71" i="2"/>
  <c r="B38" i="4"/>
  <c r="B38" i="10"/>
  <c r="B35" i="1"/>
  <c r="B35" i="5"/>
  <c r="B35" i="2"/>
  <c r="B36" i="8"/>
  <c r="B36" i="6"/>
  <c r="B77" i="10"/>
  <c r="B35" i="9"/>
  <c r="B36" i="7"/>
  <c r="B36" i="4"/>
  <c r="B69" i="2"/>
  <c r="B36" i="10"/>
  <c r="B33" i="5"/>
  <c r="B33" i="1"/>
  <c r="B33" i="2"/>
  <c r="B33" i="3"/>
  <c r="B34" i="7"/>
  <c r="B69" i="9"/>
  <c r="B33" i="9"/>
  <c r="B34" i="6"/>
  <c r="B69" i="1"/>
  <c r="B75" i="4"/>
  <c r="B75" i="10"/>
  <c r="B34" i="8"/>
  <c r="B69" i="3"/>
  <c r="B67" i="9"/>
  <c r="B31" i="2"/>
  <c r="B34" i="10"/>
  <c r="B32" i="7"/>
  <c r="B32" i="6"/>
  <c r="B31" i="1"/>
  <c r="B32" i="8"/>
  <c r="B73" i="10"/>
  <c r="B67" i="2"/>
  <c r="B67" i="1"/>
  <c r="B31" i="5"/>
  <c r="B34" i="4"/>
  <c r="B31" i="9"/>
  <c r="B31" i="3"/>
  <c r="B73" i="4"/>
  <c r="B67" i="3"/>
  <c r="I31" i="9"/>
  <c r="L31" i="9"/>
  <c r="I34" i="10"/>
  <c r="F29" i="6"/>
  <c r="F29" i="7"/>
  <c r="L72" i="4"/>
  <c r="B35" i="8"/>
  <c r="B34" i="2"/>
  <c r="B34" i="9"/>
  <c r="B76" i="10"/>
  <c r="B37" i="4"/>
  <c r="B76" i="4"/>
  <c r="B34" i="5"/>
  <c r="B70" i="3"/>
  <c r="B37" i="10"/>
  <c r="B34" i="1"/>
  <c r="B34" i="3"/>
  <c r="B35" i="7"/>
  <c r="B70" i="1"/>
  <c r="B70" i="2"/>
  <c r="B35" i="6"/>
  <c r="B70" i="9"/>
  <c r="M37" i="10"/>
  <c r="H80" i="4"/>
  <c r="B37" i="8"/>
  <c r="B39" i="4"/>
  <c r="B72" i="2"/>
  <c r="B72" i="9"/>
  <c r="B36" i="3"/>
  <c r="B36" i="2"/>
  <c r="B72" i="1"/>
  <c r="B78" i="4"/>
  <c r="B36" i="9"/>
  <c r="B72" i="3"/>
  <c r="B39" i="10"/>
  <c r="B36" i="1"/>
  <c r="B78" i="10"/>
  <c r="B36" i="5"/>
  <c r="B37" i="7"/>
  <c r="B37" i="6"/>
  <c r="F35" i="6"/>
  <c r="F35" i="7"/>
  <c r="Q32" i="10"/>
  <c r="O32" i="10"/>
  <c r="M69" i="4"/>
  <c r="L33" i="3"/>
  <c r="I33" i="3"/>
  <c r="O70" i="10"/>
  <c r="Q33" i="8"/>
  <c r="L35" i="4"/>
  <c r="N33" i="8"/>
  <c r="I35" i="4"/>
  <c r="M33" i="10"/>
  <c r="B28" i="2"/>
  <c r="B64" i="2"/>
  <c r="B29" i="8"/>
  <c r="B64" i="1"/>
  <c r="B70" i="4"/>
  <c r="B31" i="10"/>
  <c r="B28" i="3"/>
  <c r="B64" i="9"/>
  <c r="B28" i="1"/>
  <c r="B28" i="9"/>
  <c r="B70" i="10"/>
  <c r="B29" i="6"/>
  <c r="B28" i="5"/>
  <c r="B31" i="4"/>
  <c r="B29" i="7"/>
  <c r="B64" i="3"/>
  <c r="R32" i="6"/>
  <c r="G34" i="4"/>
  <c r="J32" i="6"/>
  <c r="I74" i="10"/>
  <c r="Q38" i="8"/>
  <c r="L40" i="4"/>
  <c r="N38" i="8"/>
  <c r="I40" i="4"/>
  <c r="J36" i="8"/>
  <c r="E36" i="8"/>
  <c r="F33" i="6"/>
  <c r="F33" i="7"/>
  <c r="Q39" i="8"/>
  <c r="L41" i="4"/>
  <c r="N39" i="8"/>
  <c r="I41" i="4"/>
  <c r="J30" i="8"/>
  <c r="E30" i="8"/>
  <c r="N77" i="10"/>
  <c r="F30" i="6"/>
  <c r="F30" i="7"/>
  <c r="J36" i="2"/>
  <c r="L36" i="2"/>
  <c r="M35" i="10"/>
  <c r="Q31" i="8"/>
  <c r="L33" i="4"/>
  <c r="N31" i="8"/>
  <c r="I33" i="4"/>
  <c r="F38" i="6"/>
  <c r="F38" i="7"/>
  <c r="L74" i="4"/>
  <c r="N75" i="10"/>
  <c r="L28" i="2"/>
  <c r="H28" i="2"/>
  <c r="J38" i="8"/>
  <c r="E38" i="8"/>
  <c r="J39" i="8"/>
  <c r="O33" i="7"/>
  <c r="E35" i="4"/>
  <c r="O37" i="7"/>
  <c r="E39" i="4"/>
  <c r="H76" i="4"/>
  <c r="O79" i="10"/>
  <c r="F34" i="6"/>
  <c r="F34" i="7"/>
  <c r="I73" i="10"/>
  <c r="J35" i="8"/>
  <c r="E35" i="8"/>
  <c r="O39" i="7"/>
  <c r="E41" i="4"/>
  <c r="J39" i="7"/>
  <c r="J77" i="10"/>
  <c r="I77" i="10"/>
  <c r="L70" i="4"/>
  <c r="Q29" i="8"/>
  <c r="L31" i="4"/>
  <c r="N29" i="8"/>
  <c r="I31" i="4"/>
  <c r="I72" i="10"/>
  <c r="F28" i="6"/>
  <c r="F28" i="7"/>
  <c r="M39" i="10"/>
  <c r="M30" i="10"/>
  <c r="M40" i="10"/>
  <c r="Q31" i="10"/>
  <c r="O31" i="10"/>
  <c r="H73" i="4"/>
  <c r="R36" i="6"/>
  <c r="G38" i="4"/>
  <c r="F38" i="4"/>
  <c r="J36" i="6"/>
  <c r="A3" i="1"/>
  <c r="A3" i="2"/>
  <c r="A3" i="3"/>
  <c r="L78" i="4"/>
  <c r="M77" i="4"/>
  <c r="M38" i="10"/>
  <c r="Q32" i="8"/>
  <c r="L34" i="4"/>
  <c r="N32" i="8"/>
  <c r="I34" i="4"/>
  <c r="M41" i="10"/>
  <c r="F34" i="4"/>
  <c r="M34" i="4"/>
  <c r="O34" i="4"/>
  <c r="I71" i="4"/>
  <c r="M36" i="10"/>
  <c r="M34" i="10"/>
  <c r="Q30" i="10"/>
  <c r="O30" i="10"/>
  <c r="R28" i="6"/>
  <c r="G30" i="4"/>
  <c r="J28" i="6"/>
  <c r="O71" i="10"/>
  <c r="M70" i="4"/>
  <c r="R34" i="6"/>
  <c r="G36" i="4"/>
  <c r="J34" i="6"/>
  <c r="M79" i="4"/>
  <c r="O69" i="10"/>
  <c r="M38" i="4"/>
  <c r="O38" i="4"/>
  <c r="Q41" i="10"/>
  <c r="O41" i="10"/>
  <c r="I73" i="4"/>
  <c r="J72" i="10"/>
  <c r="M74" i="4"/>
  <c r="F39" i="6"/>
  <c r="F39" i="7"/>
  <c r="Q37" i="10"/>
  <c r="O37" i="10"/>
  <c r="O76" i="10"/>
  <c r="O78" i="10"/>
  <c r="Q38" i="10"/>
  <c r="O38" i="10"/>
  <c r="M78" i="4"/>
  <c r="Q40" i="10"/>
  <c r="O40" i="10"/>
  <c r="Q39" i="10"/>
  <c r="O39" i="10"/>
  <c r="J73" i="10"/>
  <c r="O80" i="10"/>
  <c r="J74" i="10"/>
  <c r="Q33" i="10"/>
  <c r="O33" i="10"/>
  <c r="R37" i="6"/>
  <c r="G39" i="4"/>
  <c r="J37" i="6"/>
  <c r="R35" i="6"/>
  <c r="G37" i="4"/>
  <c r="J35" i="6"/>
  <c r="I80" i="4"/>
  <c r="M72" i="4"/>
  <c r="A3" i="5"/>
  <c r="A3" i="6"/>
  <c r="B3" i="7"/>
  <c r="C3" i="8"/>
  <c r="A3" i="9"/>
  <c r="A4" i="10"/>
  <c r="A4" i="4"/>
  <c r="R31" i="6"/>
  <c r="G33" i="4"/>
  <c r="F33" i="4"/>
  <c r="J31" i="6"/>
  <c r="I76" i="4"/>
  <c r="O75" i="10"/>
  <c r="R38" i="6"/>
  <c r="G40" i="4"/>
  <c r="F40" i="4"/>
  <c r="J38" i="6"/>
  <c r="Q35" i="10"/>
  <c r="O35" i="10"/>
  <c r="R30" i="6"/>
  <c r="G32" i="4"/>
  <c r="J30" i="6"/>
  <c r="R33" i="6"/>
  <c r="G35" i="4"/>
  <c r="F35" i="4"/>
  <c r="J33" i="6"/>
  <c r="R29" i="6"/>
  <c r="G31" i="4"/>
  <c r="F31" i="4"/>
  <c r="J29" i="6"/>
  <c r="M75" i="4"/>
  <c r="M71" i="4"/>
  <c r="O36" i="10"/>
  <c r="Q36" i="10"/>
  <c r="Q34" i="10"/>
  <c r="O34" i="10"/>
  <c r="F32" i="4"/>
  <c r="M32" i="4"/>
  <c r="O32" i="4"/>
  <c r="M31" i="4"/>
  <c r="O31" i="4"/>
  <c r="R39" i="6"/>
  <c r="G41" i="4"/>
  <c r="J39" i="6"/>
  <c r="O77" i="10"/>
  <c r="F37" i="4"/>
  <c r="M37" i="4"/>
  <c r="O37" i="4"/>
  <c r="O72" i="10"/>
  <c r="M40" i="4"/>
  <c r="O40" i="4"/>
  <c r="F30" i="4"/>
  <c r="M30" i="4"/>
  <c r="O30" i="4"/>
  <c r="M76" i="4"/>
  <c r="M80" i="4"/>
  <c r="O74" i="10"/>
  <c r="O73" i="10"/>
  <c r="M33" i="4"/>
  <c r="O33" i="4"/>
  <c r="F39" i="4"/>
  <c r="M39" i="4"/>
  <c r="O39" i="4"/>
  <c r="M73" i="4"/>
  <c r="M35" i="4"/>
  <c r="O35" i="4"/>
  <c r="F36" i="4"/>
  <c r="M36" i="4"/>
  <c r="O36" i="4"/>
  <c r="F41" i="4"/>
  <c r="M41" i="4"/>
  <c r="O41" i="4"/>
</calcChain>
</file>

<file path=xl/sharedStrings.xml><?xml version="1.0" encoding="utf-8"?>
<sst xmlns="http://schemas.openxmlformats.org/spreadsheetml/2006/main" count="313" uniqueCount="184">
  <si>
    <t>SITUATION DE LA BEAC PAR SECTEUR</t>
  </si>
  <si>
    <t>Tableau 3g</t>
  </si>
  <si>
    <t>Fin de périodes                ACTIF</t>
  </si>
  <si>
    <t>Avoirs ext.</t>
  </si>
  <si>
    <t>Créances sur l'Etat</t>
  </si>
  <si>
    <t>Créances sur les institutions financières</t>
  </si>
  <si>
    <t>Créanc. sur les EPNF</t>
  </si>
  <si>
    <t>Autres postes d'actif</t>
  </si>
  <si>
    <t>Total actif = passif</t>
  </si>
  <si>
    <t>Créanc. actives</t>
  </si>
  <si>
    <t>Créanc. Conso.</t>
  </si>
  <si>
    <t>Total</t>
  </si>
  <si>
    <t>BCM</t>
  </si>
  <si>
    <t>AIBE</t>
  </si>
  <si>
    <t>IBL</t>
  </si>
  <si>
    <t>IFNB</t>
  </si>
  <si>
    <t>Fin de périodes                PASSIF</t>
  </si>
  <si>
    <t>Base monétaire</t>
  </si>
  <si>
    <t>Dépôts et enc. de l'Etat</t>
  </si>
  <si>
    <t>Eng. Ext.</t>
  </si>
  <si>
    <t>Fonds propres</t>
  </si>
  <si>
    <t>Autres postes passif</t>
  </si>
  <si>
    <t>Mon. Fid. hors BCM</t>
  </si>
  <si>
    <t>Réserves des BCM</t>
  </si>
  <si>
    <t>Dépôts des AIBE</t>
  </si>
  <si>
    <t>Dépôts des AIBNE</t>
  </si>
  <si>
    <t>Dépôts des IBL</t>
  </si>
  <si>
    <t>Dépôts des IFNB</t>
  </si>
  <si>
    <t>Dépôts des EPNF</t>
  </si>
  <si>
    <t>SITUATION DES BANQUES CREATRICES DE MONNAIE PAR SECTEUR</t>
  </si>
  <si>
    <t>Tableau 4g</t>
  </si>
  <si>
    <t xml:space="preserve">Fin de périodes </t>
  </si>
  <si>
    <t>Réserves</t>
  </si>
  <si>
    <t>Créances sur l'économie</t>
  </si>
  <si>
    <t>Autres postes de l'actif</t>
  </si>
  <si>
    <t>ACTIF</t>
  </si>
  <si>
    <t>Gvt</t>
  </si>
  <si>
    <t>Org. Publics</t>
  </si>
  <si>
    <t>EPNF</t>
  </si>
  <si>
    <t>SPNF</t>
  </si>
  <si>
    <t>Fin de périodes</t>
  </si>
  <si>
    <t>Dépôts à vue</t>
  </si>
  <si>
    <t>Dép. à terme et d'éparg.</t>
  </si>
  <si>
    <t>Dépôts de l'Etat</t>
  </si>
  <si>
    <t>Engagements extérieurs</t>
  </si>
  <si>
    <t>Crédits de la BEAC</t>
  </si>
  <si>
    <t>PASSIF</t>
  </si>
  <si>
    <t>Org. publics</t>
  </si>
  <si>
    <t>Court terme</t>
  </si>
  <si>
    <t>M &amp; LT</t>
  </si>
  <si>
    <t>SITUATION DES AUTRES INSTITUTIONS BANCAIRES ELIGIBLES PAR SECTEUR</t>
  </si>
  <si>
    <t>Tableau 5f</t>
  </si>
  <si>
    <t>Fin de périodes      ACTIF</t>
  </si>
  <si>
    <t>Enc. et Dépôts auprès BEAC</t>
  </si>
  <si>
    <t>Dépôts auprès BCM</t>
  </si>
  <si>
    <t>Avoirs extérieurs</t>
  </si>
  <si>
    <t>Crédits des BCM</t>
  </si>
  <si>
    <t>Autres postes du passif</t>
  </si>
  <si>
    <t>Moyen &amp; long terme</t>
  </si>
  <si>
    <t>SITUATION MONETAIRE (au sens large)</t>
  </si>
  <si>
    <t>(Situation consolidée de la BEAC, des Banques, des CCP, des AIBE)</t>
  </si>
  <si>
    <t>Tableau 6 - 1f</t>
  </si>
  <si>
    <t>1- CONTREPARTIES DES RESSOURCES DU SYSTEME MONETAIRE (au sens large)</t>
  </si>
  <si>
    <t>Avoirs ext. nets</t>
  </si>
  <si>
    <t>Crédit intérieur</t>
  </si>
  <si>
    <t>Total des Contreparties = Ressources du syst. Mon. (au sens large)</t>
  </si>
  <si>
    <t>Créances nettes sur l'Etat</t>
  </si>
  <si>
    <t>Total du Crédit Intérieur</t>
  </si>
  <si>
    <t>PNG</t>
  </si>
  <si>
    <t>Autres                           créances                          nettes</t>
  </si>
  <si>
    <t>Total des créances                          nettes sur l'Etat</t>
  </si>
  <si>
    <t>IFNM</t>
  </si>
  <si>
    <t>Secteur privé</t>
  </si>
  <si>
    <t>2- RESSOURCES DU SYSTEME MONETAIRE (au sens large)</t>
  </si>
  <si>
    <t>Disponibilités monétaires et quasi-monétaires (masse monétaire M2)</t>
  </si>
  <si>
    <t>Fonds                                   propres</t>
  </si>
  <si>
    <t>Allocations  de D.T.S.</t>
  </si>
  <si>
    <t>Autres                              postes                               nets</t>
  </si>
  <si>
    <t>Disponibilités monétaires (M1)</t>
  </si>
  <si>
    <t>Quasi-Monnaie</t>
  </si>
  <si>
    <t>Dispo. Mon. et quasi-mon.</t>
  </si>
  <si>
    <t>Mon. Fid. (M0)</t>
  </si>
  <si>
    <t>Monnaie scripturale</t>
  </si>
  <si>
    <t>Dispo. Mon. (M1)</t>
  </si>
  <si>
    <t>Quasi-monnaie</t>
  </si>
  <si>
    <t>BEAC</t>
  </si>
  <si>
    <t>CCP</t>
  </si>
  <si>
    <t>Mon. Scrip.</t>
  </si>
  <si>
    <t>AVOIRS EXTERIEURS NETS DU SYSTEME MONETAIRE (au sens large)</t>
  </si>
  <si>
    <t>Tableau 6 - 2f</t>
  </si>
  <si>
    <t>Avoirs extérieurs bruts de la BEAC</t>
  </si>
  <si>
    <t>Av. ext. des banq.</t>
  </si>
  <si>
    <t>Eng. ext. bruts de la BEAC</t>
  </si>
  <si>
    <t>Eng. ext. des banques</t>
  </si>
  <si>
    <t>Av. ext. nets du syst. mon.</t>
  </si>
  <si>
    <t>Or</t>
  </si>
  <si>
    <t>D.T.S.</t>
  </si>
  <si>
    <t>Position de réserve FMI</t>
  </si>
  <si>
    <t>Cpte d'op. (solde créd)</t>
  </si>
  <si>
    <t>Autres</t>
  </si>
  <si>
    <t>Recours aux crédits du FMI</t>
  </si>
  <si>
    <t>Cpte d'op. (solde déb.)</t>
  </si>
  <si>
    <t>Dette postale</t>
  </si>
  <si>
    <t>CREANCES NETTES DU SYSTEME MONETAIRE (au sens large) SUR L'ETAT</t>
  </si>
  <si>
    <t>Tableau 6 - 3f</t>
  </si>
  <si>
    <t>Créances nettes vis à vis de la Banque des Etats de l'Afrique Centrale</t>
  </si>
  <si>
    <t>Créances sur le FMI</t>
  </si>
  <si>
    <t>Créances nettes vis à vis des banques (BCM &amp; AIBE)</t>
  </si>
  <si>
    <t>Total créanc. net. vis à vis du syst. mon. (large) sur l'Etat</t>
  </si>
  <si>
    <t>Créances</t>
  </si>
  <si>
    <t>Engagements</t>
  </si>
  <si>
    <t>Créanc. nettes vis à vis de la BEAC</t>
  </si>
  <si>
    <t>Créanc. nettes vis à vis des  banques</t>
  </si>
  <si>
    <t>Avances en C/C.        (art. 21)</t>
  </si>
  <si>
    <t>Avances sur effets à MT           (art. 19B)</t>
  </si>
  <si>
    <t>Crédit des IBL conso. sur l'Etat</t>
  </si>
  <si>
    <t>Enc. du Trésor</t>
  </si>
  <si>
    <t>Cptes créd.</t>
  </si>
  <si>
    <t>Effets publics</t>
  </si>
  <si>
    <t>POSITION NETTE DU GOUVERNEMENT VIS A VIS DU SYSTEME MONETAIRE (au sens large)</t>
  </si>
  <si>
    <t>Tableau 6 - 4f</t>
  </si>
  <si>
    <t>Position nette du Gouvernement vis à vis de la B.E.A.C.</t>
  </si>
  <si>
    <t>PNG vis à vis du FMI</t>
  </si>
  <si>
    <t>PNG vis à vis des banques (BCM &amp; AIBE)</t>
  </si>
  <si>
    <t>PNG vis à vis de la BEAC</t>
  </si>
  <si>
    <t>Crédits du FMI</t>
  </si>
  <si>
    <t>Créances sur le Gvt</t>
  </si>
  <si>
    <t>Dépôts du Gvt</t>
  </si>
  <si>
    <t>PNG vis à vis des banques</t>
  </si>
  <si>
    <t>Avances en C/C (art. 21)</t>
  </si>
  <si>
    <t xml:space="preserve">Avces sur effet à MT </t>
  </si>
  <si>
    <t>Crédits conso. sur l'Etat</t>
  </si>
  <si>
    <t>CREANCES DU SYSTEME MONETAIRE (au sens large) SUR LE RESTE DE L'ECONOMIE</t>
  </si>
  <si>
    <t>Tableau 6 - 5f</t>
  </si>
  <si>
    <t>Répartition selon la durée du crédit</t>
  </si>
  <si>
    <t>Répartition selon la nature des bénéficiaires</t>
  </si>
  <si>
    <t>Refinancement de la BEAC</t>
  </si>
  <si>
    <t>Moyen terme</t>
  </si>
  <si>
    <t>Long terme</t>
  </si>
  <si>
    <t>TOTAL</t>
  </si>
  <si>
    <t>Institutions financières non monétaires</t>
  </si>
  <si>
    <t>Secteur              privé non financier</t>
  </si>
  <si>
    <t>Guichet A</t>
  </si>
  <si>
    <t>Guichet B</t>
  </si>
  <si>
    <t>Crédits de camp.</t>
  </si>
  <si>
    <t>Autres crédits</t>
  </si>
  <si>
    <t>I.B.L.</t>
  </si>
  <si>
    <t>A.I.B.N.E</t>
  </si>
  <si>
    <t>I.F.N.B.</t>
  </si>
  <si>
    <t>B.C.M.</t>
  </si>
  <si>
    <t>A.I.B.E</t>
  </si>
  <si>
    <t>SITUATION DES AUTRES INSTITUTIONS BANCAIRES NON ELIGIBLES PAR SECTEUR</t>
  </si>
  <si>
    <t>Tableau 7f</t>
  </si>
  <si>
    <t>Fin de périodes                                                 ACTIF</t>
  </si>
  <si>
    <t>Enc. et Dépôts auprès de la BEAC</t>
  </si>
  <si>
    <t>Dépôts auprès des BCM et des AIBE</t>
  </si>
  <si>
    <t>Av. ext.</t>
  </si>
  <si>
    <t>Dépôts à terme et d'épargne</t>
  </si>
  <si>
    <t>Crédits des AIBE</t>
  </si>
  <si>
    <t>SITUATION BANCAIRE</t>
  </si>
  <si>
    <t>(Situation consolidée de la BEAC, des Banques, des CCP, des AIBE et des AIBNE)</t>
  </si>
  <si>
    <t>Tableau 8f</t>
  </si>
  <si>
    <t>1- CONTREPARTIES DES RESSOURCES DU SYSTEME BANCAIRE</t>
  </si>
  <si>
    <t>Avoirs extérieurs nets</t>
  </si>
  <si>
    <t>Total des Contreparties = Ressources du système bancaire</t>
  </si>
  <si>
    <t>IFNM (IFNB, IBL)</t>
  </si>
  <si>
    <t>Total des crédits à l'économie</t>
  </si>
  <si>
    <t>2- RESSOURCES DU SYSTEME BANCAIRE</t>
  </si>
  <si>
    <t>Disponibilités monétaires et quasi-monétaires (masse monétaire)</t>
  </si>
  <si>
    <t>Autres postes nets</t>
  </si>
  <si>
    <t>Disponibilités monétaires</t>
  </si>
  <si>
    <t>Total dispo. Mon. et quasi-mon.</t>
  </si>
  <si>
    <t xml:space="preserve">Mon. Fid. (hors BCM, AIBE &amp; AIBNE) </t>
  </si>
  <si>
    <t xml:space="preserve">Monnaie scripturale </t>
  </si>
  <si>
    <t>Total des dispo. mon.</t>
  </si>
  <si>
    <t>auprès des BCM</t>
  </si>
  <si>
    <t>auprès des     AIBE</t>
  </si>
  <si>
    <t>auprès des AIBNE</t>
  </si>
  <si>
    <t>Total quasi-monnaie</t>
  </si>
  <si>
    <t xml:space="preserve"> auprès BEAC</t>
  </si>
  <si>
    <t>auprès des CCP</t>
  </si>
  <si>
    <t>auprès des AIBE</t>
  </si>
  <si>
    <t>Total mon. Scrip.</t>
  </si>
  <si>
    <t>Données en millions de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</si>
</sst>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-;\-* #,##0.00\ _F_-;_-* &quot;-&quot;??\ _F_-;_-@_-"/>
    <numFmt numFmtId="165" formatCode="_-* #,##0\ _F_-;\-* #,##0\ _F_-;_-* &quot;-&quot;??\ _F_-;_-@_-"/>
    <numFmt numFmtId="166" formatCode="General_)"/>
  </numFmts>
  <fonts count="17" x14ac:knownFonts="1">
    <font>
      <sz val="10"/>
      <name val="Book Antiqua"/>
    </font>
    <font>
      <sz val="10"/>
      <name val="Book Antiqua"/>
      <family val="1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5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6" fontId="12" fillId="0" borderId="0"/>
    <xf numFmtId="0" fontId="16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7" fillId="0" borderId="9" xfId="22" applyNumberFormat="1" applyFont="1" applyBorder="1" applyAlignment="1">
      <alignment horizontal="centerContinuous" vertical="center" wrapText="1"/>
    </xf>
    <xf numFmtId="3" fontId="7" fillId="0" borderId="0" xfId="22" applyNumberFormat="1" applyFont="1" applyBorder="1" applyAlignment="1">
      <alignment horizontal="centerContinuous" vertical="center" wrapText="1"/>
    </xf>
    <xf numFmtId="165" fontId="9" fillId="0" borderId="10" xfId="22" applyNumberFormat="1" applyFont="1" applyBorder="1" applyAlignment="1">
      <alignment horizontal="center" vertical="center" wrapText="1"/>
    </xf>
    <xf numFmtId="165" fontId="9" fillId="0" borderId="11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/>
    </xf>
    <xf numFmtId="3" fontId="7" fillId="0" borderId="12" xfId="22" applyNumberFormat="1" applyFont="1" applyBorder="1" applyAlignment="1">
      <alignment horizontal="centerContinuous" vertical="center" wrapText="1"/>
    </xf>
    <xf numFmtId="0" fontId="7" fillId="0" borderId="9" xfId="0" applyFont="1" applyBorder="1"/>
    <xf numFmtId="0" fontId="8" fillId="0" borderId="12" xfId="0" applyFont="1" applyBorder="1"/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165" fontId="8" fillId="0" borderId="10" xfId="2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4" xfId="2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15" xfId="0" applyFont="1" applyBorder="1"/>
    <xf numFmtId="165" fontId="8" fillId="0" borderId="7" xfId="22" applyNumberFormat="1" applyFont="1" applyBorder="1"/>
    <xf numFmtId="0" fontId="4" fillId="0" borderId="0" xfId="0" applyFont="1"/>
    <xf numFmtId="165" fontId="5" fillId="0" borderId="0" xfId="22" applyNumberFormat="1" applyFont="1"/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horizontal="center" vertical="center" wrapText="1"/>
    </xf>
    <xf numFmtId="165" fontId="9" fillId="0" borderId="17" xfId="22" applyNumberFormat="1" applyFont="1" applyBorder="1" applyAlignment="1">
      <alignment horizontal="center" vertical="center" wrapText="1"/>
    </xf>
    <xf numFmtId="165" fontId="7" fillId="0" borderId="3" xfId="22" applyNumberFormat="1" applyFont="1" applyBorder="1" applyAlignment="1">
      <alignment horizontal="centerContinuous" vertical="center" wrapText="1"/>
    </xf>
    <xf numFmtId="165" fontId="7" fillId="0" borderId="4" xfId="22" applyNumberFormat="1" applyFont="1" applyBorder="1" applyAlignment="1">
      <alignment horizontal="centerContinuous" vertical="center" wrapText="1"/>
    </xf>
    <xf numFmtId="165" fontId="7" fillId="0" borderId="5" xfId="22" applyNumberFormat="1" applyFont="1" applyBorder="1" applyAlignment="1">
      <alignment horizontal="centerContinuous" vertical="center" wrapText="1"/>
    </xf>
    <xf numFmtId="165" fontId="7" fillId="0" borderId="1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3" fontId="7" fillId="0" borderId="2" xfId="22" applyNumberFormat="1" applyFont="1" applyBorder="1" applyAlignment="1">
      <alignment horizontal="centerContinuous" vertical="center" wrapText="1"/>
    </xf>
    <xf numFmtId="3" fontId="7" fillId="0" borderId="16" xfId="22" applyNumberFormat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9" fillId="0" borderId="10" xfId="0" applyFont="1" applyBorder="1"/>
    <xf numFmtId="0" fontId="9" fillId="0" borderId="11" xfId="0" applyFont="1" applyBorder="1"/>
    <xf numFmtId="165" fontId="9" fillId="0" borderId="7" xfId="22" applyNumberFormat="1" applyFont="1" applyBorder="1"/>
    <xf numFmtId="165" fontId="9" fillId="0" borderId="17" xfId="22" applyNumberFormat="1" applyFont="1" applyBorder="1"/>
    <xf numFmtId="165" fontId="9" fillId="0" borderId="19" xfId="22" applyNumberFormat="1" applyFont="1" applyBorder="1"/>
    <xf numFmtId="165" fontId="9" fillId="0" borderId="12" xfId="22" applyNumberFormat="1" applyFont="1" applyBorder="1"/>
    <xf numFmtId="165" fontId="9" fillId="0" borderId="10" xfId="22" applyNumberFormat="1" applyFont="1" applyBorder="1"/>
    <xf numFmtId="165" fontId="9" fillId="0" borderId="11" xfId="22" applyNumberFormat="1" applyFont="1" applyBorder="1"/>
    <xf numFmtId="165" fontId="9" fillId="0" borderId="13" xfId="22" applyNumberFormat="1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vertical="center"/>
    </xf>
    <xf numFmtId="165" fontId="9" fillId="0" borderId="20" xfId="22" applyNumberFormat="1" applyFont="1" applyBorder="1" applyAlignment="1">
      <alignment horizontal="center" vertical="center" wrapText="1"/>
    </xf>
    <xf numFmtId="165" fontId="9" fillId="0" borderId="21" xfId="2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165" fontId="4" fillId="0" borderId="23" xfId="22" applyNumberFormat="1" applyFont="1" applyBorder="1" applyAlignment="1">
      <alignment horizontal="centerContinuous" vertical="center" wrapText="1"/>
    </xf>
    <xf numFmtId="165" fontId="4" fillId="0" borderId="24" xfId="22" applyNumberFormat="1" applyFont="1" applyBorder="1" applyAlignment="1">
      <alignment horizontal="centerContinuous" vertical="center" wrapText="1"/>
    </xf>
    <xf numFmtId="165" fontId="5" fillId="0" borderId="0" xfId="22" applyNumberFormat="1" applyFont="1" applyAlignment="1">
      <alignment horizontal="left"/>
    </xf>
    <xf numFmtId="165" fontId="7" fillId="0" borderId="6" xfId="22" applyNumberFormat="1" applyFont="1" applyBorder="1" applyAlignment="1">
      <alignment horizontal="left" vertical="center" wrapText="1"/>
    </xf>
    <xf numFmtId="165" fontId="7" fillId="0" borderId="15" xfId="22" applyNumberFormat="1" applyFont="1" applyBorder="1" applyAlignment="1">
      <alignment horizontal="left" vertical="center" wrapText="1"/>
    </xf>
    <xf numFmtId="165" fontId="7" fillId="0" borderId="22" xfId="22" applyNumberFormat="1" applyFont="1" applyBorder="1" applyAlignment="1">
      <alignment horizontal="centerContinuous" vertical="center" wrapText="1"/>
    </xf>
    <xf numFmtId="165" fontId="7" fillId="0" borderId="23" xfId="22" applyNumberFormat="1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7" fillId="0" borderId="29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7" fillId="0" borderId="31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9" fillId="0" borderId="13" xfId="22" applyNumberFormat="1" applyFont="1" applyBorder="1" applyAlignment="1">
      <alignment horizontal="centerContinuous" vertical="center" wrapText="1"/>
    </xf>
    <xf numFmtId="165" fontId="9" fillId="0" borderId="12" xfId="22" applyNumberFormat="1" applyFont="1" applyBorder="1" applyAlignment="1">
      <alignment horizontal="centerContinuous" vertical="center" wrapText="1"/>
    </xf>
    <xf numFmtId="165" fontId="9" fillId="0" borderId="14" xfId="22" applyNumberFormat="1" applyFont="1" applyBorder="1" applyAlignment="1">
      <alignment horizontal="centerContinuous" vertical="center" wrapText="1"/>
    </xf>
    <xf numFmtId="165" fontId="9" fillId="0" borderId="13" xfId="22" applyNumberFormat="1" applyFont="1" applyBorder="1" applyAlignment="1">
      <alignment horizontal="left" vertical="center" wrapText="1"/>
    </xf>
    <xf numFmtId="165" fontId="9" fillId="0" borderId="20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/>
    <xf numFmtId="165" fontId="9" fillId="0" borderId="7" xfId="22" applyNumberFormat="1" applyFont="1" applyBorder="1" applyAlignment="1">
      <alignment horizontal="center"/>
    </xf>
    <xf numFmtId="165" fontId="9" fillId="0" borderId="20" xfId="22" applyNumberFormat="1" applyFont="1" applyBorder="1" applyAlignment="1">
      <alignment horizontal="centerContinuous"/>
    </xf>
    <xf numFmtId="165" fontId="9" fillId="0" borderId="15" xfId="22" applyNumberFormat="1" applyFont="1" applyBorder="1" applyAlignment="1">
      <alignment horizontal="centerContinuous"/>
    </xf>
    <xf numFmtId="165" fontId="9" fillId="0" borderId="7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 applyAlignment="1">
      <alignment horizontal="left" vertical="center" wrapText="1"/>
    </xf>
    <xf numFmtId="165" fontId="9" fillId="0" borderId="21" xfId="22" applyNumberFormat="1" applyFont="1" applyBorder="1" applyAlignment="1">
      <alignment horizontal="left" vertical="center" wrapText="1"/>
    </xf>
    <xf numFmtId="165" fontId="9" fillId="0" borderId="10" xfId="22" applyNumberFormat="1" applyFont="1" applyBorder="1" applyAlignment="1">
      <alignment horizontal="left"/>
    </xf>
    <xf numFmtId="165" fontId="9" fillId="0" borderId="32" xfId="22" applyNumberFormat="1" applyFont="1" applyBorder="1"/>
    <xf numFmtId="165" fontId="9" fillId="0" borderId="7" xfId="22" applyNumberFormat="1" applyFont="1" applyBorder="1" applyAlignment="1">
      <alignment horizontal="left"/>
    </xf>
    <xf numFmtId="165" fontId="4" fillId="0" borderId="3" xfId="22" applyNumberFormat="1" applyFont="1" applyBorder="1" applyAlignment="1">
      <alignment horizontal="centerContinuous" vertical="center"/>
    </xf>
    <xf numFmtId="165" fontId="4" fillId="0" borderId="4" xfId="22" applyNumberFormat="1" applyFont="1" applyBorder="1" applyAlignment="1">
      <alignment horizontal="centerContinuous" vertical="center"/>
    </xf>
    <xf numFmtId="165" fontId="4" fillId="0" borderId="5" xfId="22" applyNumberFormat="1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65" fontId="4" fillId="0" borderId="29" xfId="22" applyNumberFormat="1" applyFont="1" applyBorder="1" applyAlignment="1">
      <alignment horizontal="centerContinuous" vertical="center"/>
    </xf>
    <xf numFmtId="165" fontId="4" fillId="0" borderId="30" xfId="22" applyNumberFormat="1" applyFont="1" applyBorder="1" applyAlignment="1">
      <alignment horizontal="centerContinuous" vertical="center"/>
    </xf>
    <xf numFmtId="165" fontId="4" fillId="0" borderId="31" xfId="22" applyNumberFormat="1" applyFont="1" applyBorder="1" applyAlignment="1">
      <alignment horizontal="centerContinuous" vertical="center"/>
    </xf>
    <xf numFmtId="165" fontId="4" fillId="0" borderId="29" xfId="22" applyNumberFormat="1" applyFont="1" applyBorder="1" applyAlignment="1">
      <alignment horizontal="centerContinuous" vertical="center" wrapText="1"/>
    </xf>
    <xf numFmtId="165" fontId="4" fillId="0" borderId="30" xfId="22" applyNumberFormat="1" applyFont="1" applyBorder="1" applyAlignment="1">
      <alignment horizontal="centerContinuous" vertical="center" wrapText="1"/>
    </xf>
    <xf numFmtId="165" fontId="4" fillId="0" borderId="31" xfId="22" applyNumberFormat="1" applyFont="1" applyBorder="1" applyAlignment="1">
      <alignment horizontal="centerContinuous" vertical="center" wrapText="1"/>
    </xf>
    <xf numFmtId="165" fontId="4" fillId="0" borderId="7" xfId="22" applyNumberFormat="1" applyFont="1" applyBorder="1" applyAlignment="1">
      <alignment horizontal="center" vertical="center" wrapText="1"/>
    </xf>
    <xf numFmtId="165" fontId="4" fillId="0" borderId="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Continuous" vertical="center" wrapText="1"/>
    </xf>
    <xf numFmtId="0" fontId="7" fillId="0" borderId="34" xfId="0" applyFont="1" applyBorder="1" applyAlignment="1">
      <alignment horizontal="centerContinuous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5" fontId="5" fillId="0" borderId="36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Border="1"/>
    <xf numFmtId="165" fontId="7" fillId="0" borderId="9" xfId="22" applyNumberFormat="1" applyFont="1" applyBorder="1" applyAlignment="1">
      <alignment horizontal="left" vertical="center" wrapText="1"/>
    </xf>
    <xf numFmtId="165" fontId="7" fillId="0" borderId="12" xfId="22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22" xfId="0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/>
    <xf numFmtId="165" fontId="9" fillId="0" borderId="12" xfId="22" applyNumberFormat="1" applyFont="1" applyBorder="1" applyAlignment="1">
      <alignment horizontal="center" vertical="center" wrapText="1"/>
    </xf>
    <xf numFmtId="165" fontId="9" fillId="0" borderId="0" xfId="22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/>
    <xf numFmtId="0" fontId="9" fillId="0" borderId="15" xfId="0" applyFont="1" applyBorder="1"/>
    <xf numFmtId="0" fontId="9" fillId="0" borderId="1" xfId="0" applyFont="1" applyBorder="1"/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0" fontId="11" fillId="0" borderId="0" xfId="0" applyFont="1"/>
    <xf numFmtId="0" fontId="12" fillId="0" borderId="0" xfId="23"/>
    <xf numFmtId="14" fontId="12" fillId="0" borderId="0" xfId="23" applyNumberFormat="1"/>
    <xf numFmtId="49" fontId="12" fillId="0" borderId="0" xfId="23" applyNumberFormat="1"/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7" fillId="0" borderId="19" xfId="22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7" fillId="0" borderId="32" xfId="22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7" fillId="0" borderId="25" xfId="22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4" fillId="0" borderId="43" xfId="22" applyNumberFormat="1" applyFont="1" applyBorder="1" applyAlignment="1">
      <alignment horizontal="center" vertical="center" wrapText="1"/>
    </xf>
    <xf numFmtId="165" fontId="10" fillId="0" borderId="43" xfId="22" applyNumberFormat="1" applyFont="1" applyBorder="1" applyAlignment="1">
      <alignment horizontal="center" vertical="center" wrapText="1"/>
    </xf>
    <xf numFmtId="165" fontId="4" fillId="0" borderId="19" xfId="2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4" fillId="0" borderId="32" xfId="2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0" borderId="2" xfId="2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7" fillId="0" borderId="43" xfId="22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7" fillId="0" borderId="3" xfId="22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6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Normal 2" xfId="23"/>
    <cellStyle name="Normal 3" xfId="24"/>
    <cellStyle name="Titre de la feuille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9.xml"/><Relationship Id="rId21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29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externalLink" Target="externalLinks/externalLink4.xml"/><Relationship Id="rId16" Type="http://schemas.openxmlformats.org/officeDocument/2006/relationships/externalLink" Target="externalLinks/externalLink5.xml"/><Relationship Id="rId17" Type="http://schemas.openxmlformats.org/officeDocument/2006/relationships/externalLink" Target="externalLinks/externalLink6.xml"/><Relationship Id="rId18" Type="http://schemas.openxmlformats.org/officeDocument/2006/relationships/externalLink" Target="externalLinks/externalLink7.xml"/><Relationship Id="rId1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CREDIT INTERIEUR NET- CEMAC
(en millions de FCFA)</a:t>
            </a:r>
          </a:p>
        </c:rich>
      </c:tx>
      <c:layout>
        <c:manualLayout>
          <c:xMode val="edge"/>
          <c:yMode val="edge"/>
          <c:x val="0.263566285731793"/>
          <c:y val="0.01498929336188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35094984095"/>
          <c:y val="0.132762312633833"/>
          <c:w val="0.837210569904567"/>
          <c:h val="0.63169164882227"/>
        </c:manualLayout>
      </c:layout>
      <c:lineChart>
        <c:grouping val="standard"/>
        <c:varyColors val="0"/>
        <c:ser>
          <c:idx val="3"/>
          <c:order val="0"/>
          <c:tx>
            <c:strRef>
              <c:f>[14]ZONE_T!$A$16</c:f>
              <c:strCache>
                <c:ptCount val="1"/>
                <c:pt idx="0">
                  <c:v>CREDIT INTERIEUR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[14]ZONE_T!$F$16:$N$16</c:f>
              <c:numCache>
                <c:formatCode>General</c:formatCode>
                <c:ptCount val="9"/>
                <c:pt idx="0">
                  <c:v>889759.0</c:v>
                </c:pt>
                <c:pt idx="1">
                  <c:v>499085.0659459999</c:v>
                </c:pt>
                <c:pt idx="2">
                  <c:v>150667.0</c:v>
                </c:pt>
                <c:pt idx="3">
                  <c:v>49925.0</c:v>
                </c:pt>
                <c:pt idx="4">
                  <c:v>-85096.25</c:v>
                </c:pt>
                <c:pt idx="5">
                  <c:v>-218684.0</c:v>
                </c:pt>
                <c:pt idx="6">
                  <c:v>-228011.0</c:v>
                </c:pt>
                <c:pt idx="7">
                  <c:v>-708602.0</c:v>
                </c:pt>
                <c:pt idx="8">
                  <c:v>-450502.0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7F-4F87-A8B3-2EC15505F1FD}"/>
            </c:ext>
          </c:extLst>
        </c:ser>
        <c:ser>
          <c:idx val="0"/>
          <c:order val="1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[14]ZONE_T!$F$17:$N$17</c:f>
              <c:numCache>
                <c:formatCode>General</c:formatCode>
                <c:ptCount val="9"/>
                <c:pt idx="0">
                  <c:v>-1.00134E6</c:v>
                </c:pt>
                <c:pt idx="1">
                  <c:v>-1.375855934054E6</c:v>
                </c:pt>
                <c:pt idx="2">
                  <c:v>-1.771586E6</c:v>
                </c:pt>
                <c:pt idx="3">
                  <c:v>-1.969498E6</c:v>
                </c:pt>
                <c:pt idx="4">
                  <c:v>-2.14104525E6</c:v>
                </c:pt>
                <c:pt idx="5">
                  <c:v>-2.403554E6</c:v>
                </c:pt>
                <c:pt idx="6">
                  <c:v>-2.529308E6</c:v>
                </c:pt>
                <c:pt idx="7">
                  <c:v>-2.977187E6</c:v>
                </c:pt>
                <c:pt idx="8">
                  <c:v>-2.867867E6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F-4F87-A8B3-2EC15505F1FD}"/>
            </c:ext>
          </c:extLst>
        </c:ser>
        <c:ser>
          <c:idx val="1"/>
          <c:order val="2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val>
            <c:numRef>
              <c:f>[14]ZONE_T!$F$19:$N$19</c:f>
              <c:numCache>
                <c:formatCode>General</c:formatCode>
                <c:ptCount val="9"/>
                <c:pt idx="0">
                  <c:v>1.891099E6</c:v>
                </c:pt>
                <c:pt idx="1">
                  <c:v>1.874941E6</c:v>
                </c:pt>
                <c:pt idx="2">
                  <c:v>1.922253E6</c:v>
                </c:pt>
                <c:pt idx="3">
                  <c:v>2.019423E6</c:v>
                </c:pt>
                <c:pt idx="4">
                  <c:v>2.055949E6</c:v>
                </c:pt>
                <c:pt idx="5">
                  <c:v>2.18487E6</c:v>
                </c:pt>
                <c:pt idx="6">
                  <c:v>2.301297E6</c:v>
                </c:pt>
                <c:pt idx="7">
                  <c:v>2.268585E6</c:v>
                </c:pt>
                <c:pt idx="8">
                  <c:v>2.417365E6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7F-4F87-A8B3-2EC15505F1FD}"/>
            </c:ext>
          </c:extLst>
        </c:ser>
        <c:ser>
          <c:idx val="2"/>
          <c:order val="3"/>
          <c:tx>
            <c:strRef>
              <c:f>[14]ZONE_T!$A$18</c:f>
              <c:strCache>
                <c:ptCount val="1"/>
                <c:pt idx="0">
                  <c:v>    Position Nette des Gouvernements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[14]ZONE_T!$F$18:$N$18</c:f>
              <c:numCache>
                <c:formatCode>General</c:formatCode>
                <c:ptCount val="9"/>
                <c:pt idx="0">
                  <c:v>-796887.0</c:v>
                </c:pt>
                <c:pt idx="1">
                  <c:v>-1.208555934054E6</c:v>
                </c:pt>
                <c:pt idx="2">
                  <c:v>-1.558921E6</c:v>
                </c:pt>
                <c:pt idx="3">
                  <c:v>-1.787552E6</c:v>
                </c:pt>
                <c:pt idx="4">
                  <c:v>-1.89691625E6</c:v>
                </c:pt>
                <c:pt idx="5">
                  <c:v>-2.188602E6</c:v>
                </c:pt>
                <c:pt idx="6">
                  <c:v>-2.249006E6</c:v>
                </c:pt>
                <c:pt idx="7">
                  <c:v>-2.742744E6</c:v>
                </c:pt>
                <c:pt idx="8">
                  <c:v>-2.618093E6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7F-4F87-A8B3-2EC15505F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207000"/>
        <c:axId val="2096210408"/>
      </c:lineChart>
      <c:catAx>
        <c:axId val="2096207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210408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096210408"/>
        <c:scaling>
          <c:orientation val="minMax"/>
          <c:max val="2.5E6"/>
          <c:min val="-3.0E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207000"/>
        <c:crosses val="autoZero"/>
        <c:crossBetween val="midCat"/>
        <c:majorUnit val="5000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974774553959"/>
          <c:y val="0.905781584582441"/>
          <c:w val="0.94006372744263"/>
          <c:h val="0.982869379014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N°9 : EVOLUTION DU TAUX DE COUVERTURE EXTERIEURE DE LA MONNAIE  - TCHAD</a:t>
            </a:r>
          </a:p>
        </c:rich>
      </c:tx>
      <c:layout>
        <c:manualLayout>
          <c:xMode val="edge"/>
          <c:yMode val="edge"/>
          <c:x val="0.108244946202917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652883419512683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[14]to_de_couv!$Z$13:$AL$13</c:f>
              <c:numCache>
                <c:formatCode>General</c:formatCode>
                <c:ptCount val="13"/>
                <c:pt idx="0">
                  <c:v>58.46</c:v>
                </c:pt>
                <c:pt idx="1">
                  <c:v>53.51</c:v>
                </c:pt>
                <c:pt idx="2">
                  <c:v>48.25</c:v>
                </c:pt>
                <c:pt idx="3">
                  <c:v>62.07</c:v>
                </c:pt>
                <c:pt idx="4">
                  <c:v>58.45</c:v>
                </c:pt>
                <c:pt idx="5">
                  <c:v>53.23</c:v>
                </c:pt>
                <c:pt idx="6">
                  <c:v>64.04</c:v>
                </c:pt>
                <c:pt idx="7">
                  <c:v>63.28</c:v>
                </c:pt>
                <c:pt idx="8">
                  <c:v>61.07</c:v>
                </c:pt>
                <c:pt idx="9">
                  <c:v>65.95</c:v>
                </c:pt>
                <c:pt idx="10">
                  <c:v>65.98</c:v>
                </c:pt>
                <c:pt idx="11">
                  <c:v>63.29</c:v>
                </c:pt>
                <c:pt idx="12">
                  <c:v>69.6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A-4E0C-B35E-4DD740C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876712"/>
        <c:axId val="2091885592"/>
      </c:areaChart>
      <c:catAx>
        <c:axId val="2091876712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85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885592"/>
        <c:scaling>
          <c:orientation val="minMax"/>
          <c:max val="70.0"/>
          <c:min val="4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76712"/>
        <c:crosses val="autoZero"/>
        <c:crossBetween val="midCat"/>
        <c:majorUnit val="5.0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N°1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  - GUINNEE EQUATORIALE (en milliards de FCFA)</a:t>
            </a:r>
          </a:p>
        </c:rich>
      </c:tx>
      <c:layout>
        <c:manualLayout>
          <c:xMode val="edge"/>
          <c:yMode val="edge"/>
          <c:x val="0.15072801614084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096366659"/>
          <c:y val="0.114942729859917"/>
          <c:w val="0.893276129152"/>
          <c:h val="0.707536529198216"/>
        </c:manualLayout>
      </c:layout>
      <c:lineChart>
        <c:grouping val="standard"/>
        <c:varyColors val="0"/>
        <c:ser>
          <c:idx val="1"/>
          <c:order val="0"/>
          <c:tx>
            <c:strRef>
              <c:f>SML!$C$46</c:f>
              <c:strCache>
                <c:ptCount val="1"/>
                <c:pt idx="0">
                  <c:v>Mon. Fid. (M0)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SML!$C$49:$C$57</c:f>
              <c:numCache>
                <c:formatCode>_-* #\ ##0\ _F_-;\-* #\ ##0\ _F_-;_-* "-"??\ _F_-;_-@_-</c:formatCode>
                <c:ptCount val="9"/>
                <c:pt idx="0">
                  <c:v>90080.0</c:v>
                </c:pt>
                <c:pt idx="1">
                  <c:v>127353.0</c:v>
                </c:pt>
                <c:pt idx="2">
                  <c:v>168613.0</c:v>
                </c:pt>
                <c:pt idx="3">
                  <c:v>225075.0</c:v>
                </c:pt>
                <c:pt idx="4">
                  <c:v>251107.0</c:v>
                </c:pt>
                <c:pt idx="5">
                  <c:v>272112.0</c:v>
                </c:pt>
                <c:pt idx="6">
                  <c:v>280402.0</c:v>
                </c:pt>
                <c:pt idx="7">
                  <c:v>222433.0</c:v>
                </c:pt>
                <c:pt idx="8">
                  <c:v>174846.0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EF-482E-9A0E-F24B9BCAB0DE}"/>
            </c:ext>
          </c:extLst>
        </c:ser>
        <c:ser>
          <c:idx val="0"/>
          <c:order val="1"/>
          <c:tx>
            <c:strRef>
              <c:f>SML!$D$46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SML!$H$49:$H$57</c:f>
              <c:numCache>
                <c:formatCode>_-* #\ ##0\ _F_-;\-* #\ ##0\ _F_-;_-* "-"??\ _F_-;_-@_-</c:formatCode>
                <c:ptCount val="9"/>
                <c:pt idx="0">
                  <c:v>433033.0</c:v>
                </c:pt>
                <c:pt idx="1">
                  <c:v>483794.0</c:v>
                </c:pt>
                <c:pt idx="2">
                  <c:v>758837.0</c:v>
                </c:pt>
                <c:pt idx="3">
                  <c:v>756218.0</c:v>
                </c:pt>
                <c:pt idx="4">
                  <c:v>1.252088E6</c:v>
                </c:pt>
                <c:pt idx="5">
                  <c:v>1.338177E6</c:v>
                </c:pt>
                <c:pt idx="6">
                  <c:v>1.072364E6</c:v>
                </c:pt>
                <c:pt idx="7">
                  <c:v>935827.0</c:v>
                </c:pt>
                <c:pt idx="8">
                  <c:v>760420.0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F-482E-9A0E-F24B9BCAB0DE}"/>
            </c:ext>
          </c:extLst>
        </c:ser>
        <c:ser>
          <c:idx val="3"/>
          <c:order val="2"/>
          <c:tx>
            <c:strRef>
              <c:f>SML!$L$46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SML!$L$49:$L$57</c:f>
              <c:numCache>
                <c:formatCode>_-* #\ ##0\ _F_-;\-* #\ ##0\ _F_-;_-* "-"??\ _F_-;_-@_-</c:formatCode>
                <c:ptCount val="9"/>
                <c:pt idx="0">
                  <c:v>62270.0</c:v>
                </c:pt>
                <c:pt idx="1">
                  <c:v>84103.0</c:v>
                </c:pt>
                <c:pt idx="2">
                  <c:v>107651.0</c:v>
                </c:pt>
                <c:pt idx="3">
                  <c:v>117021.0</c:v>
                </c:pt>
                <c:pt idx="4">
                  <c:v>205676.0</c:v>
                </c:pt>
                <c:pt idx="5">
                  <c:v>216642.0</c:v>
                </c:pt>
                <c:pt idx="6">
                  <c:v>225012.0</c:v>
                </c:pt>
                <c:pt idx="7">
                  <c:v>248944.0</c:v>
                </c:pt>
                <c:pt idx="8">
                  <c:v>246347.0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EF-482E-9A0E-F24B9BCA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007368"/>
        <c:axId val="2118754072"/>
      </c:lineChart>
      <c:catAx>
        <c:axId val="2098007368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75407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118754072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007368"/>
        <c:crosses val="autoZero"/>
        <c:crossBetween val="midCat"/>
        <c:majorUnit val="500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4689056725"/>
          <c:y val="0.943807483834635"/>
          <c:w val="0.958395914796365"/>
          <c:h val="0.0485314910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N°10 : EVOLUTION DES AVOIRS AU TRESOR FRANCAIS - TCHAD                                           (en milliards de FCFA)</a:t>
            </a:r>
          </a:p>
        </c:rich>
      </c:tx>
      <c:layout>
        <c:manualLayout>
          <c:xMode val="edge"/>
          <c:yMode val="edge"/>
          <c:x val="0.182452868888078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722078362959122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[14]DATA!$BO$248:$CA$248</c:f>
              <c:numCache>
                <c:formatCode>General</c:formatCode>
                <c:ptCount val="13"/>
                <c:pt idx="0">
                  <c:v>225272.0</c:v>
                </c:pt>
                <c:pt idx="1">
                  <c:v>186567.0</c:v>
                </c:pt>
                <c:pt idx="2">
                  <c:v>149029.0</c:v>
                </c:pt>
                <c:pt idx="3">
                  <c:v>278697.0</c:v>
                </c:pt>
                <c:pt idx="4">
                  <c:v>229618.0</c:v>
                </c:pt>
                <c:pt idx="5">
                  <c:v>193271.0</c:v>
                </c:pt>
                <c:pt idx="6">
                  <c:v>313820.0</c:v>
                </c:pt>
                <c:pt idx="7">
                  <c:v>300804.0</c:v>
                </c:pt>
                <c:pt idx="8">
                  <c:v>280685.0</c:v>
                </c:pt>
                <c:pt idx="9">
                  <c:v>351742.0</c:v>
                </c:pt>
                <c:pt idx="10">
                  <c:v>350355.0</c:v>
                </c:pt>
                <c:pt idx="11">
                  <c:v>313866.0</c:v>
                </c:pt>
                <c:pt idx="12">
                  <c:v>384747.0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6-4585-951A-38973B99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658728"/>
        <c:axId val="2090662168"/>
      </c:areaChart>
      <c:catAx>
        <c:axId val="2090658728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0662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0662168"/>
        <c:scaling>
          <c:orientation val="minMax"/>
          <c:max val="400000.0"/>
          <c:min val="10000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0658728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AVOIRS EXTERIEURS NETS DES ETATS DE LA CEMAC
(en millions de FCFA)</a:t>
            </a:r>
          </a:p>
        </c:rich>
      </c:tx>
      <c:layout>
        <c:manualLayout>
          <c:xMode val="edge"/>
          <c:yMode val="edge"/>
          <c:x val="0.160572031299826"/>
          <c:y val="0.0096929744247085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53901153374"/>
          <c:y val="0.0911133068093131"/>
          <c:w val="0.859886067011043"/>
          <c:h val="0.674626186588109"/>
        </c:manualLayout>
      </c:layout>
      <c:barChart>
        <c:barDir val="col"/>
        <c:grouping val="clustered"/>
        <c:varyColors val="0"/>
        <c:ser>
          <c:idx val="0"/>
          <c:order val="0"/>
          <c:tx>
            <c:v>CAMEROUN</c:v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[14]ZONE_T!$F$142:$N$142</c:f>
              <c:numCache>
                <c:formatCode>General</c:formatCode>
                <c:ptCount val="9"/>
                <c:pt idx="0">
                  <c:v>588306.0</c:v>
                </c:pt>
                <c:pt idx="1">
                  <c:v>874415.0</c:v>
                </c:pt>
                <c:pt idx="2">
                  <c:v>953928.0</c:v>
                </c:pt>
                <c:pt idx="3">
                  <c:v>1.031904E6</c:v>
                </c:pt>
                <c:pt idx="4">
                  <c:v>1.134884E6</c:v>
                </c:pt>
                <c:pt idx="5">
                  <c:v>1.271084E6</c:v>
                </c:pt>
                <c:pt idx="6">
                  <c:v>1.347667E6</c:v>
                </c:pt>
                <c:pt idx="7">
                  <c:v>1.513195E6</c:v>
                </c:pt>
                <c:pt idx="8">
                  <c:v>1.564701E6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91-4A27-9667-F47D14D01904}"/>
            </c:ext>
          </c:extLst>
        </c:ser>
        <c:ser>
          <c:idx val="2"/>
          <c:order val="1"/>
          <c:tx>
            <c:v>RCA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[14]ZONE_T!$F$193:$N$193</c:f>
              <c:numCache>
                <c:formatCode>General</c:formatCode>
                <c:ptCount val="9"/>
                <c:pt idx="0">
                  <c:v>45887.0</c:v>
                </c:pt>
                <c:pt idx="1">
                  <c:v>47364.0</c:v>
                </c:pt>
                <c:pt idx="2">
                  <c:v>45534.0</c:v>
                </c:pt>
                <c:pt idx="3">
                  <c:v>42989.0</c:v>
                </c:pt>
                <c:pt idx="4">
                  <c:v>38802.0</c:v>
                </c:pt>
                <c:pt idx="5">
                  <c:v>42460.0</c:v>
                </c:pt>
                <c:pt idx="6">
                  <c:v>32023.0</c:v>
                </c:pt>
                <c:pt idx="7">
                  <c:v>31552.0</c:v>
                </c:pt>
                <c:pt idx="8">
                  <c:v>37980.0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91-4A27-9667-F47D14D01904}"/>
            </c:ext>
          </c:extLst>
        </c:ser>
        <c:ser>
          <c:idx val="3"/>
          <c:order val="2"/>
          <c:tx>
            <c:v>CONGO</c:v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[14]ZONE_T!$F$242:$N$242</c:f>
              <c:numCache>
                <c:formatCode>General</c:formatCode>
                <c:ptCount val="9"/>
                <c:pt idx="0">
                  <c:v>668757.0</c:v>
                </c:pt>
                <c:pt idx="1">
                  <c:v>859810.0</c:v>
                </c:pt>
                <c:pt idx="2">
                  <c:v>999577.0</c:v>
                </c:pt>
                <c:pt idx="3">
                  <c:v>1.042569E6</c:v>
                </c:pt>
                <c:pt idx="4">
                  <c:v>1.048059E6</c:v>
                </c:pt>
                <c:pt idx="5">
                  <c:v>1.072116E6</c:v>
                </c:pt>
                <c:pt idx="6">
                  <c:v>1.095472E6</c:v>
                </c:pt>
                <c:pt idx="7">
                  <c:v>1.109504E6</c:v>
                </c:pt>
                <c:pt idx="8">
                  <c:v>1.162529E6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91-4A27-9667-F47D14D01904}"/>
            </c:ext>
          </c:extLst>
        </c:ser>
        <c:ser>
          <c:idx val="1"/>
          <c:order val="3"/>
          <c:tx>
            <c:v>GABON</c:v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[14]ZONE_T!$F$293:$N$293</c:f>
              <c:numCache>
                <c:formatCode>General</c:formatCode>
                <c:ptCount val="9"/>
                <c:pt idx="0">
                  <c:v>599881.0</c:v>
                </c:pt>
                <c:pt idx="1">
                  <c:v>660769.0</c:v>
                </c:pt>
                <c:pt idx="2">
                  <c:v>745941.0</c:v>
                </c:pt>
                <c:pt idx="3">
                  <c:v>709257.0</c:v>
                </c:pt>
                <c:pt idx="4">
                  <c:v>660083.0</c:v>
                </c:pt>
                <c:pt idx="5">
                  <c:v>647276.0</c:v>
                </c:pt>
                <c:pt idx="6">
                  <c:v>639852.0</c:v>
                </c:pt>
                <c:pt idx="7">
                  <c:v>1.108897E6</c:v>
                </c:pt>
                <c:pt idx="8">
                  <c:v>596312.0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91-4A27-9667-F47D14D01904}"/>
            </c:ext>
          </c:extLst>
        </c:ser>
        <c:ser>
          <c:idx val="4"/>
          <c:order val="4"/>
          <c:tx>
            <c:v>GUINEE EQ</c:v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[14]ZONE_T!$F$344:$N$344</c:f>
              <c:numCache>
                <c:formatCode>General</c:formatCode>
                <c:ptCount val="9"/>
                <c:pt idx="0">
                  <c:v>1.350415E6</c:v>
                </c:pt>
                <c:pt idx="1">
                  <c:v>1.461268E6</c:v>
                </c:pt>
                <c:pt idx="2">
                  <c:v>1.568002E6</c:v>
                </c:pt>
                <c:pt idx="3">
                  <c:v>1.57799E6</c:v>
                </c:pt>
                <c:pt idx="4">
                  <c:v>1.608139E6</c:v>
                </c:pt>
                <c:pt idx="5">
                  <c:v>1.668188E6</c:v>
                </c:pt>
                <c:pt idx="6">
                  <c:v>1.725777E6</c:v>
                </c:pt>
                <c:pt idx="7">
                  <c:v>1.804294E6</c:v>
                </c:pt>
                <c:pt idx="8">
                  <c:v>1.973293E6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91-4A27-9667-F47D14D01904}"/>
            </c:ext>
          </c:extLst>
        </c:ser>
        <c:ser>
          <c:idx val="5"/>
          <c:order val="5"/>
          <c:tx>
            <c:v>TCHAD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[14]ZONE_T!$F$393:$N$393</c:f>
              <c:numCache>
                <c:formatCode>General</c:formatCode>
                <c:ptCount val="9"/>
                <c:pt idx="0">
                  <c:v>115456.0</c:v>
                </c:pt>
                <c:pt idx="1">
                  <c:v>79906.0</c:v>
                </c:pt>
                <c:pt idx="2">
                  <c:v>143111.0</c:v>
                </c:pt>
                <c:pt idx="3">
                  <c:v>265728.0</c:v>
                </c:pt>
                <c:pt idx="4">
                  <c:v>430287.0</c:v>
                </c:pt>
                <c:pt idx="5">
                  <c:v>425241.0</c:v>
                </c:pt>
                <c:pt idx="6">
                  <c:v>446174.0</c:v>
                </c:pt>
                <c:pt idx="7">
                  <c:v>417823.0</c:v>
                </c:pt>
                <c:pt idx="8">
                  <c:v>458939.0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91-4A27-9667-F47D14D0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18605128"/>
        <c:axId val="2118608696"/>
      </c:barChart>
      <c:catAx>
        <c:axId val="211860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08696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118608696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05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763362523609784"/>
          <c:y val="0.947676249771104"/>
          <c:w val="0.99847405990139"/>
          <c:h val="0.99418787767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</a:t>
            </a:r>
            <a:endParaRPr lang="fr-FR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millions de FCFA)</a:t>
            </a:r>
          </a:p>
        </c:rich>
      </c:tx>
      <c:layout>
        <c:manualLayout>
          <c:xMode val="edge"/>
          <c:yMode val="edge"/>
          <c:x val="0.14906541745573"/>
          <c:y val="0.0299516093678868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55749669787501"/>
          <c:y val="0.132643018202514"/>
          <c:w val="0.716099075405005"/>
          <c:h val="0.2674254399244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[14]ZONE_T!$A$25</c:f>
              <c:strCache>
                <c:ptCount val="1"/>
                <c:pt idx="0">
                  <c:v>MONNAIE FIDUCIAIRE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[14]ZONE_T!$F$25:$N$25</c:f>
              <c:numCache>
                <c:formatCode>General</c:formatCode>
                <c:ptCount val="9"/>
                <c:pt idx="0">
                  <c:v>927317.0</c:v>
                </c:pt>
                <c:pt idx="1">
                  <c:v>950056.065946</c:v>
                </c:pt>
                <c:pt idx="2">
                  <c:v>1.012798E6</c:v>
                </c:pt>
                <c:pt idx="3">
                  <c:v>1.08797E6</c:v>
                </c:pt>
                <c:pt idx="4">
                  <c:v>1.040921E6</c:v>
                </c:pt>
                <c:pt idx="5">
                  <c:v>1.044919E6</c:v>
                </c:pt>
                <c:pt idx="6">
                  <c:v>1.067069E6</c:v>
                </c:pt>
                <c:pt idx="7">
                  <c:v>1.188747E6</c:v>
                </c:pt>
                <c:pt idx="8">
                  <c:v>1.18645E6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8-4756-B8EB-FBEC2B97EBF3}"/>
            </c:ext>
          </c:extLst>
        </c:ser>
        <c:ser>
          <c:idx val="1"/>
          <c:order val="1"/>
          <c:tx>
            <c:strRef>
              <c:f>[14]ZONE_T!$A$26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[14]ZONE_T!$F$26:$N$26</c:f>
              <c:numCache>
                <c:formatCode>General</c:formatCode>
                <c:ptCount val="9"/>
                <c:pt idx="0">
                  <c:v>1.51689E6</c:v>
                </c:pt>
                <c:pt idx="1">
                  <c:v>1.630747E6</c:v>
                </c:pt>
                <c:pt idx="2">
                  <c:v>1.68178E6</c:v>
                </c:pt>
                <c:pt idx="3">
                  <c:v>1.71585875E6</c:v>
                </c:pt>
                <c:pt idx="4">
                  <c:v>1.830251E6</c:v>
                </c:pt>
                <c:pt idx="5">
                  <c:v>1.888149E6</c:v>
                </c:pt>
                <c:pt idx="6">
                  <c:v>1.94057175E6</c:v>
                </c:pt>
                <c:pt idx="7">
                  <c:v>2.09039475E6</c:v>
                </c:pt>
                <c:pt idx="8">
                  <c:v>2.149856E6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F8-4756-B8EB-FBEC2B97EBF3}"/>
            </c:ext>
          </c:extLst>
        </c:ser>
        <c:ser>
          <c:idx val="2"/>
          <c:order val="2"/>
          <c:tx>
            <c:strRef>
              <c:f>[14]ZONE_T!$A$27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[14]ZONE_T!$F$27:$N$27</c:f>
              <c:numCache>
                <c:formatCode>General</c:formatCode>
                <c:ptCount val="9"/>
                <c:pt idx="0">
                  <c:v>1.205158E6</c:v>
                </c:pt>
                <c:pt idx="1">
                  <c:v>1.246303E6</c:v>
                </c:pt>
                <c:pt idx="2">
                  <c:v>1.246156E6</c:v>
                </c:pt>
                <c:pt idx="3">
                  <c:v>1.281273E6</c:v>
                </c:pt>
                <c:pt idx="4">
                  <c:v>1.291218E6</c:v>
                </c:pt>
                <c:pt idx="5">
                  <c:v>1.28556E6</c:v>
                </c:pt>
                <c:pt idx="6">
                  <c:v>1.321772E6</c:v>
                </c:pt>
                <c:pt idx="7">
                  <c:v>1.334752E6</c:v>
                </c:pt>
                <c:pt idx="8">
                  <c:v>1.368227E6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F8-4756-B8EB-FBEC2B97E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2096069912"/>
        <c:axId val="2045291960"/>
        <c:axId val="0"/>
      </c:bar3DChart>
      <c:catAx>
        <c:axId val="209606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4529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5291960"/>
        <c:scaling>
          <c:orientation val="minMax"/>
          <c:max val="2.2E6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069912"/>
        <c:crosses val="autoZero"/>
        <c:crossBetween val="between"/>
        <c:majorUnit val="400000.0"/>
        <c:minorUnit val="200000.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TAUX DE COUVERTURE DES ENGAGEMENTS A VUE PAR LES AVOIRS EXTERIEURS</a:t>
            </a:r>
          </a:p>
        </c:rich>
      </c:tx>
      <c:layout>
        <c:manualLayout>
          <c:xMode val="edge"/>
          <c:yMode val="edge"/>
          <c:x val="0.121987964432203"/>
          <c:y val="0.0334346504559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77711341737562"/>
          <c:y val="0.15501519756839"/>
          <c:w val="0.86897654262794"/>
          <c:h val="0.711246200607903"/>
        </c:manualLayout>
      </c:layout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00515046687199452"/>
                  <c:y val="-0.0530279459748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9-49BF-85D3-C0BFEA7187BF}"/>
                </c:ext>
              </c:extLst>
            </c:dLbl>
            <c:dLbl>
              <c:idx val="1"/>
              <c:layout>
                <c:manualLayout>
                  <c:x val="-0.0238682529290005"/>
                  <c:y val="-0.04675362388212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9-49BF-85D3-C0BFEA7187BF}"/>
                </c:ext>
              </c:extLst>
            </c:dLbl>
            <c:dLbl>
              <c:idx val="2"/>
              <c:layout>
                <c:manualLayout>
                  <c:x val="-0.0290316540384893"/>
                  <c:y val="-0.0470602876768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9-49BF-85D3-C0BFEA7187BF}"/>
                </c:ext>
              </c:extLst>
            </c:dLbl>
            <c:dLbl>
              <c:idx val="3"/>
              <c:layout>
                <c:manualLayout>
                  <c:x val="-0.0387132888723279"/>
                  <c:y val="-0.0516171648756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9-49BF-85D3-C0BFEA7187BF}"/>
                </c:ext>
              </c:extLst>
            </c:dLbl>
            <c:dLbl>
              <c:idx val="4"/>
              <c:layout>
                <c:manualLayout>
                  <c:x val="-0.0273104127393428"/>
                  <c:y val="-0.04887091241254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9-49BF-85D3-C0BFEA7187BF}"/>
                </c:ext>
              </c:extLst>
            </c:dLbl>
            <c:dLbl>
              <c:idx val="5"/>
              <c:layout>
                <c:manualLayout>
                  <c:x val="-0.0249438459422914"/>
                  <c:y val="-0.0462057136474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9-49BF-85D3-C0BFEA7187BF}"/>
                </c:ext>
              </c:extLst>
            </c:dLbl>
            <c:dLbl>
              <c:idx val="6"/>
              <c:layout>
                <c:manualLayout>
                  <c:x val="-0.0270951966440577"/>
                  <c:y val="-0.0599558033969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79-49BF-85D3-C0BFEA7187BF}"/>
                </c:ext>
              </c:extLst>
            </c:dLbl>
            <c:dLbl>
              <c:idx val="7"/>
              <c:layout>
                <c:manualLayout>
                  <c:x val="-0.0087543400902375"/>
                  <c:y val="-0.05048273221166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9-49BF-85D3-C0BFEA7187BF}"/>
                </c:ext>
              </c:extLst>
            </c:dLbl>
            <c:dLbl>
              <c:idx val="8"/>
              <c:layout>
                <c:manualLayout>
                  <c:x val="0.0598555906913251"/>
                  <c:y val="0.173252279635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79-49BF-85D3-C0BFEA7187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[14]ZONE_T!$F$58:$N$58</c:f>
              <c:numCache>
                <c:formatCode>General</c:formatCode>
                <c:ptCount val="9"/>
                <c:pt idx="0">
                  <c:v>0.877140531976388</c:v>
                </c:pt>
                <c:pt idx="1">
                  <c:v>0.895233963361102</c:v>
                </c:pt>
                <c:pt idx="2">
                  <c:v>0.910673509621566</c:v>
                </c:pt>
                <c:pt idx="3">
                  <c:v>0.946484712435406</c:v>
                </c:pt>
                <c:pt idx="4">
                  <c:v>0.944348589806833</c:v>
                </c:pt>
                <c:pt idx="5">
                  <c:v>0.943411481170181</c:v>
                </c:pt>
                <c:pt idx="6">
                  <c:v>0.951853206301481</c:v>
                </c:pt>
                <c:pt idx="7">
                  <c:v>96.5935465294867</c:v>
                </c:pt>
                <c:pt idx="8">
                  <c:v>97.45821785687478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879-49BF-85D3-C0BFEA718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647000"/>
        <c:axId val="2118650376"/>
      </c:lineChart>
      <c:catAx>
        <c:axId val="211864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5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8650376"/>
        <c:scaling>
          <c:orientation val="minMax"/>
          <c:max val="1.0"/>
          <c:min val="0.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470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7 : Evolution des crédits à l'économie - TCHAD (en milliards de FCFA)</a:t>
            </a:r>
          </a:p>
        </c:rich>
      </c:tx>
      <c:layout>
        <c:manualLayout>
          <c:xMode val="edge"/>
          <c:yMode val="edge"/>
          <c:x val="0.125457336700837"/>
          <c:y val="0.03795612086950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7632348794395"/>
          <c:y val="0.149769585253456"/>
          <c:w val="0.826591778343195"/>
          <c:h val="0.573732718894009"/>
        </c:manualLayout>
      </c:layout>
      <c:lineChart>
        <c:grouping val="standard"/>
        <c:varyColors val="0"/>
        <c:ser>
          <c:idx val="1"/>
          <c:order val="0"/>
          <c:tx>
            <c:strRef>
              <c:f>[14]DATA!$B$23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[14]DATA!$BC$258:$CA$258</c:f>
              <c:numCache>
                <c:formatCode>General</c:formatCode>
                <c:ptCount val="25"/>
                <c:pt idx="0">
                  <c:v>204080.0</c:v>
                </c:pt>
                <c:pt idx="1">
                  <c:v>204835.0</c:v>
                </c:pt>
                <c:pt idx="2">
                  <c:v>205340.0</c:v>
                </c:pt>
                <c:pt idx="3">
                  <c:v>218839.0</c:v>
                </c:pt>
                <c:pt idx="4">
                  <c:v>223004.0</c:v>
                </c:pt>
                <c:pt idx="5">
                  <c:v>221589.0</c:v>
                </c:pt>
                <c:pt idx="6">
                  <c:v>223062.0</c:v>
                </c:pt>
                <c:pt idx="7">
                  <c:v>231810.0</c:v>
                </c:pt>
                <c:pt idx="8">
                  <c:v>222715.0</c:v>
                </c:pt>
                <c:pt idx="9">
                  <c:v>229288.0</c:v>
                </c:pt>
                <c:pt idx="10">
                  <c:v>226437.0</c:v>
                </c:pt>
                <c:pt idx="11">
                  <c:v>229443.0</c:v>
                </c:pt>
                <c:pt idx="12">
                  <c:v>243868.0</c:v>
                </c:pt>
                <c:pt idx="13">
                  <c:v>245780.0</c:v>
                </c:pt>
                <c:pt idx="14">
                  <c:v>246418.0</c:v>
                </c:pt>
                <c:pt idx="15">
                  <c:v>244154.0</c:v>
                </c:pt>
                <c:pt idx="16">
                  <c:v>218445.0</c:v>
                </c:pt>
                <c:pt idx="17">
                  <c:v>225488.0</c:v>
                </c:pt>
                <c:pt idx="18">
                  <c:v>238252.0</c:v>
                </c:pt>
                <c:pt idx="19">
                  <c:v>245010.0</c:v>
                </c:pt>
                <c:pt idx="20">
                  <c:v>233384.0</c:v>
                </c:pt>
                <c:pt idx="21">
                  <c:v>265485.0</c:v>
                </c:pt>
                <c:pt idx="22">
                  <c:v>261109.0</c:v>
                </c:pt>
                <c:pt idx="23">
                  <c:v>282780.0</c:v>
                </c:pt>
                <c:pt idx="24">
                  <c:v>291197.0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1A-4387-9C47-E971CB10CA2F}"/>
            </c:ext>
          </c:extLst>
        </c:ser>
        <c:ser>
          <c:idx val="0"/>
          <c:order val="1"/>
          <c:tx>
            <c:strRef>
              <c:f>[14]DATA!$B$24</c:f>
              <c:strCache>
                <c:ptCount val="1"/>
                <c:pt idx="0">
                  <c:v>CREDITS A COURT TERME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[14]DATA!$BC$259:$CA$259</c:f>
              <c:numCache>
                <c:formatCode>General</c:formatCode>
                <c:ptCount val="25"/>
                <c:pt idx="0">
                  <c:v>154917.0</c:v>
                </c:pt>
                <c:pt idx="1">
                  <c:v>155730.0</c:v>
                </c:pt>
                <c:pt idx="2">
                  <c:v>156963.0</c:v>
                </c:pt>
                <c:pt idx="3">
                  <c:v>170337.0</c:v>
                </c:pt>
                <c:pt idx="4">
                  <c:v>174281.0</c:v>
                </c:pt>
                <c:pt idx="5">
                  <c:v>167318.0</c:v>
                </c:pt>
                <c:pt idx="6">
                  <c:v>169136.0</c:v>
                </c:pt>
                <c:pt idx="7">
                  <c:v>176553.0</c:v>
                </c:pt>
                <c:pt idx="8">
                  <c:v>167114.0</c:v>
                </c:pt>
                <c:pt idx="9">
                  <c:v>171310.0</c:v>
                </c:pt>
                <c:pt idx="10">
                  <c:v>169353.0</c:v>
                </c:pt>
                <c:pt idx="11">
                  <c:v>172768.0</c:v>
                </c:pt>
                <c:pt idx="12">
                  <c:v>179696.0</c:v>
                </c:pt>
                <c:pt idx="13">
                  <c:v>185768.0</c:v>
                </c:pt>
                <c:pt idx="14">
                  <c:v>184635.0</c:v>
                </c:pt>
                <c:pt idx="15">
                  <c:v>181932.0</c:v>
                </c:pt>
                <c:pt idx="16">
                  <c:v>157730.0</c:v>
                </c:pt>
                <c:pt idx="17">
                  <c:v>163008.0</c:v>
                </c:pt>
                <c:pt idx="18">
                  <c:v>171111.0</c:v>
                </c:pt>
                <c:pt idx="19">
                  <c:v>179018.0</c:v>
                </c:pt>
                <c:pt idx="20">
                  <c:v>165899.0</c:v>
                </c:pt>
                <c:pt idx="21">
                  <c:v>184582.0</c:v>
                </c:pt>
                <c:pt idx="22">
                  <c:v>183378.0</c:v>
                </c:pt>
                <c:pt idx="23">
                  <c:v>189944.0</c:v>
                </c:pt>
                <c:pt idx="24">
                  <c:v>197750.0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A-4387-9C47-E971CB10CA2F}"/>
            </c:ext>
          </c:extLst>
        </c:ser>
        <c:ser>
          <c:idx val="2"/>
          <c:order val="2"/>
          <c:tx>
            <c:strRef>
              <c:f>[14]DATA!$B$25</c:f>
              <c:strCache>
                <c:ptCount val="1"/>
                <c:pt idx="0">
                  <c:v>CREDITS A MOYEN TERME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[14]DATA!$BC$260:$CA$260</c:f>
              <c:numCache>
                <c:formatCode>General</c:formatCode>
                <c:ptCount val="25"/>
                <c:pt idx="0">
                  <c:v>40935.0</c:v>
                </c:pt>
                <c:pt idx="1">
                  <c:v>40827.0</c:v>
                </c:pt>
                <c:pt idx="2">
                  <c:v>39966.0</c:v>
                </c:pt>
                <c:pt idx="3">
                  <c:v>39558.0</c:v>
                </c:pt>
                <c:pt idx="4">
                  <c:v>39462.0</c:v>
                </c:pt>
                <c:pt idx="5">
                  <c:v>44443.0</c:v>
                </c:pt>
                <c:pt idx="6">
                  <c:v>43804.0</c:v>
                </c:pt>
                <c:pt idx="7">
                  <c:v>44827.0</c:v>
                </c:pt>
                <c:pt idx="8">
                  <c:v>44288.0</c:v>
                </c:pt>
                <c:pt idx="9">
                  <c:v>46549.0</c:v>
                </c:pt>
                <c:pt idx="10">
                  <c:v>45354.0</c:v>
                </c:pt>
                <c:pt idx="11">
                  <c:v>44527.0</c:v>
                </c:pt>
                <c:pt idx="12">
                  <c:v>52079.0</c:v>
                </c:pt>
                <c:pt idx="13">
                  <c:v>47973.0</c:v>
                </c:pt>
                <c:pt idx="14">
                  <c:v>49591.0</c:v>
                </c:pt>
                <c:pt idx="15">
                  <c:v>50306.0</c:v>
                </c:pt>
                <c:pt idx="16">
                  <c:v>48636.0</c:v>
                </c:pt>
                <c:pt idx="17">
                  <c:v>50433.0</c:v>
                </c:pt>
                <c:pt idx="18">
                  <c:v>53590.0</c:v>
                </c:pt>
                <c:pt idx="19">
                  <c:v>52955.0</c:v>
                </c:pt>
                <c:pt idx="20">
                  <c:v>53706.0</c:v>
                </c:pt>
                <c:pt idx="21">
                  <c:v>67279.0</c:v>
                </c:pt>
                <c:pt idx="22">
                  <c:v>64090.0</c:v>
                </c:pt>
                <c:pt idx="23">
                  <c:v>78973.0</c:v>
                </c:pt>
                <c:pt idx="24">
                  <c:v>79478.0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657096"/>
        <c:axId val="2091461512"/>
      </c:lineChart>
      <c:lineChart>
        <c:grouping val="standard"/>
        <c:varyColors val="0"/>
        <c:ser>
          <c:idx val="3"/>
          <c:order val="3"/>
          <c:tx>
            <c:v>Crédits à long terme (Echelle de droite)</c:v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x"/>
            <c:size val="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[14]DATA!$BC$261:$CA$261</c:f>
              <c:numCache>
                <c:formatCode>General</c:formatCode>
                <c:ptCount val="25"/>
                <c:pt idx="0">
                  <c:v>8228.0</c:v>
                </c:pt>
                <c:pt idx="1">
                  <c:v>8278.0</c:v>
                </c:pt>
                <c:pt idx="2">
                  <c:v>8411.0</c:v>
                </c:pt>
                <c:pt idx="3">
                  <c:v>8944.0</c:v>
                </c:pt>
                <c:pt idx="4">
                  <c:v>9261.0</c:v>
                </c:pt>
                <c:pt idx="5">
                  <c:v>9828.0</c:v>
                </c:pt>
                <c:pt idx="6">
                  <c:v>10122.0</c:v>
                </c:pt>
                <c:pt idx="7">
                  <c:v>10430.0</c:v>
                </c:pt>
                <c:pt idx="8">
                  <c:v>11313.0</c:v>
                </c:pt>
                <c:pt idx="9">
                  <c:v>11429.0</c:v>
                </c:pt>
                <c:pt idx="10">
                  <c:v>11730.0</c:v>
                </c:pt>
                <c:pt idx="11">
                  <c:v>12148.0</c:v>
                </c:pt>
                <c:pt idx="12">
                  <c:v>12093.0</c:v>
                </c:pt>
                <c:pt idx="13">
                  <c:v>12039.0</c:v>
                </c:pt>
                <c:pt idx="14">
                  <c:v>12192.0</c:v>
                </c:pt>
                <c:pt idx="15">
                  <c:v>11916.0</c:v>
                </c:pt>
                <c:pt idx="16">
                  <c:v>12079.0</c:v>
                </c:pt>
                <c:pt idx="17">
                  <c:v>12047.0</c:v>
                </c:pt>
                <c:pt idx="18">
                  <c:v>13551.0</c:v>
                </c:pt>
                <c:pt idx="19">
                  <c:v>13037.0</c:v>
                </c:pt>
                <c:pt idx="20">
                  <c:v>13779.0</c:v>
                </c:pt>
                <c:pt idx="21">
                  <c:v>13624.0</c:v>
                </c:pt>
                <c:pt idx="22">
                  <c:v>13641.0</c:v>
                </c:pt>
                <c:pt idx="23">
                  <c:v>13863.0</c:v>
                </c:pt>
                <c:pt idx="24">
                  <c:v>13969.0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74552"/>
        <c:axId val="2095071880"/>
      </c:lineChart>
      <c:catAx>
        <c:axId val="2118657096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6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615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57096"/>
        <c:crosses val="autoZero"/>
        <c:crossBetween val="midCat"/>
        <c:dispUnits>
          <c:builtInUnit val="thousands"/>
        </c:dispUnits>
      </c:valAx>
      <c:catAx>
        <c:axId val="2091474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5071880"/>
        <c:crosses val="autoZero"/>
        <c:auto val="0"/>
        <c:lblAlgn val="ctr"/>
        <c:lblOffset val="100"/>
        <c:noMultiLvlLbl val="0"/>
      </c:catAx>
      <c:valAx>
        <c:axId val="2095071880"/>
        <c:scaling>
          <c:orientation val="minMax"/>
          <c:max val="15000.0"/>
          <c:min val="5000.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74552"/>
        <c:crosses val="max"/>
        <c:crossBetween val="midCat"/>
        <c:majorUnit val="2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0296736492844056"/>
          <c:y val="0.889400812077978"/>
          <c:w val="0.936201795530276"/>
          <c:h val="0.983870830248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8 : EVOLUTION DU TAUX DE COUVERTURE DES CREDITS PAR LES DEPÔTS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7-4EBF-8BBD-CE910F8AE23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7-4EBF-8BBD-CE910F8AE23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7-4EBF-8BBD-CE910F8AE23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7-4EBF-8BBD-CE910F8AE23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7-4EBF-8BBD-CE910F8AE23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7-4EBF-8BBD-CE910F8AE23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37-4EBF-8BBD-CE910F8AE23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37-4EBF-8BBD-CE910F8AE23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7-4EBF-8BBD-CE910F8AE2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[14]ZONE_T!$F$63:$N$63</c:f>
              <c:numCache>
                <c:formatCode>General</c:formatCode>
                <c:ptCount val="9"/>
                <c:pt idx="0">
                  <c:v>1.458915159914949</c:v>
                </c:pt>
                <c:pt idx="1">
                  <c:v>1.471487902819342</c:v>
                </c:pt>
                <c:pt idx="2">
                  <c:v>1.515587178170615</c:v>
                </c:pt>
                <c:pt idx="3">
                  <c:v>1.472142785340169</c:v>
                </c:pt>
                <c:pt idx="4">
                  <c:v>1.479362450138598</c:v>
                </c:pt>
                <c:pt idx="5">
                  <c:v>1.454788156732437</c:v>
                </c:pt>
                <c:pt idx="6">
                  <c:v>1.404624870236219</c:v>
                </c:pt>
                <c:pt idx="7">
                  <c:v>1.459740212511323</c:v>
                </c:pt>
                <c:pt idx="8">
                  <c:v>1.47727298111787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37-4EBF-8BBD-CE910F8A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90024"/>
        <c:axId val="2091451672"/>
      </c:lineChart>
      <c:catAx>
        <c:axId val="209189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51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451672"/>
        <c:scaling>
          <c:orientation val="minMax"/>
          <c:max val="1.6"/>
          <c:min val="1.0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900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 : EVOLUTION DES TAUX DE CROISSANCE DES AGREGATS MONETAIRES DE LA CEMAC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11613998914272"/>
          <c:y val="0.01333333333333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71493612564828"/>
          <c:y val="0.113333579282941"/>
          <c:w val="0.917045091330088"/>
          <c:h val="0.704445973190047"/>
        </c:manualLayout>
      </c:layout>
      <c:lineChart>
        <c:grouping val="standard"/>
        <c:varyColors val="0"/>
        <c:ser>
          <c:idx val="1"/>
          <c:order val="0"/>
          <c:tx>
            <c:strRef>
              <c:f>[14]ZONE_T!$A$11</c:f>
              <c:strCache>
                <c:ptCount val="1"/>
                <c:pt idx="0">
                  <c:v>AVOIRS EXTERIEURS NETS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[14]ZONE_T!$G$79:$N$79</c:f>
              <c:numCache>
                <c:formatCode>General</c:formatCode>
                <c:ptCount val="8"/>
                <c:pt idx="0">
                  <c:v>0.166532385750991</c:v>
                </c:pt>
                <c:pt idx="1">
                  <c:v>0.141668724268725</c:v>
                </c:pt>
                <c:pt idx="2">
                  <c:v>0.0431239124536764</c:v>
                </c:pt>
                <c:pt idx="3">
                  <c:v>0.0581475965753513</c:v>
                </c:pt>
                <c:pt idx="4">
                  <c:v>0.0334235313892546</c:v>
                </c:pt>
                <c:pt idx="5">
                  <c:v>0.0469226301023282</c:v>
                </c:pt>
                <c:pt idx="6">
                  <c:v>0.140953984705554</c:v>
                </c:pt>
                <c:pt idx="7">
                  <c:v>-0.0548507195396763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6F-483D-B096-6BFA2B28FDBB}"/>
            </c:ext>
          </c:extLst>
        </c:ser>
        <c:ser>
          <c:idx val="2"/>
          <c:order val="1"/>
          <c:tx>
            <c:strRef>
              <c:f>[14]ZONE_T!$A$24</c:f>
              <c:strCache>
                <c:ptCount val="1"/>
                <c:pt idx="0">
                  <c:v>MASSE MONETAIRE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[14]ZONE_T!$G$92:$N$92</c:f>
              <c:numCache>
                <c:formatCode>General</c:formatCode>
                <c:ptCount val="8"/>
                <c:pt idx="0">
                  <c:v>0.048704655726681</c:v>
                </c:pt>
                <c:pt idx="1">
                  <c:v>0.0296903017831342</c:v>
                </c:pt>
                <c:pt idx="2">
                  <c:v>0.0366347360669357</c:v>
                </c:pt>
                <c:pt idx="3">
                  <c:v>0.0189195409881773</c:v>
                </c:pt>
                <c:pt idx="4">
                  <c:v>0.0135109876777524</c:v>
                </c:pt>
                <c:pt idx="5">
                  <c:v>0.0262608483137172</c:v>
                </c:pt>
                <c:pt idx="6">
                  <c:v>0.0657089116763008</c:v>
                </c:pt>
                <c:pt idx="7">
                  <c:v>0.01964484986244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6F-483D-B096-6BFA2B28FDBB}"/>
            </c:ext>
          </c:extLst>
        </c:ser>
        <c:ser>
          <c:idx val="0"/>
          <c:order val="2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[14]ZONE_T!$G$85:$N$85</c:f>
              <c:numCache>
                <c:formatCode>General</c:formatCode>
                <c:ptCount val="8"/>
                <c:pt idx="0">
                  <c:v>-0.374014754283261</c:v>
                </c:pt>
                <c:pt idx="1">
                  <c:v>-0.287624638707608</c:v>
                </c:pt>
                <c:pt idx="2">
                  <c:v>-0.111714587945491</c:v>
                </c:pt>
                <c:pt idx="3">
                  <c:v>-0.0871020178746056</c:v>
                </c:pt>
                <c:pt idx="4">
                  <c:v>-0.122607754319999</c:v>
                </c:pt>
                <c:pt idx="5">
                  <c:v>-0.052320022766287</c:v>
                </c:pt>
                <c:pt idx="6">
                  <c:v>-0.177075706082454</c:v>
                </c:pt>
                <c:pt idx="7">
                  <c:v>0.0367192252283783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6F-483D-B096-6BFA2B28FDBB}"/>
            </c:ext>
          </c:extLst>
        </c:ser>
        <c:ser>
          <c:idx val="3"/>
          <c:order val="3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[14]ZONE_T!$G$87:$N$87</c:f>
              <c:numCache>
                <c:formatCode>General</c:formatCode>
                <c:ptCount val="8"/>
                <c:pt idx="0">
                  <c:v>-0.00854423803301674</c:v>
                </c:pt>
                <c:pt idx="1">
                  <c:v>0.0252338606921498</c:v>
                </c:pt>
                <c:pt idx="2">
                  <c:v>0.0505500576667066</c:v>
                </c:pt>
                <c:pt idx="3">
                  <c:v>0.0180873447514462</c:v>
                </c:pt>
                <c:pt idx="4">
                  <c:v>0.0627063219953414</c:v>
                </c:pt>
                <c:pt idx="5">
                  <c:v>0.0532878386357083</c:v>
                </c:pt>
                <c:pt idx="6">
                  <c:v>-0.0142145929013074</c:v>
                </c:pt>
                <c:pt idx="7">
                  <c:v>0.0655827310856767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6F-483D-B096-6BFA2B28F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138376"/>
        <c:axId val="2098141752"/>
      </c:lineChart>
      <c:catAx>
        <c:axId val="2098138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41752"/>
        <c:crosses val="autoZero"/>
        <c:auto val="0"/>
        <c:lblAlgn val="ctr"/>
        <c:lblOffset val="40"/>
        <c:tickMarkSkip val="1"/>
        <c:noMultiLvlLbl val="0"/>
      </c:catAx>
      <c:valAx>
        <c:axId val="2098141752"/>
        <c:scaling>
          <c:orientation val="minMax"/>
          <c:max val="0.2"/>
          <c:min val="-0.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38376"/>
        <c:crosses val="autoZero"/>
        <c:crossBetween val="midCat"/>
        <c:majorUnit val="0.05"/>
        <c:minorUnit val="0.0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15329677718179"/>
          <c:y val="0.728890522018085"/>
          <c:w val="1.0"/>
          <c:h val="0.800001866433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N°8 : EVOLUTION DES CREANCES NETTES SUR L'ETAT - TCHAD 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(en milliards de FCFA)</a:t>
            </a:r>
          </a:p>
        </c:rich>
      </c:tx>
      <c:layout>
        <c:manualLayout>
          <c:xMode val="edge"/>
          <c:yMode val="edge"/>
          <c:x val="0.164634832168613"/>
          <c:y val="0.012982939632545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20810384508594"/>
          <c:y val="0.131259371021736"/>
          <c:w val="0.919613397824664"/>
          <c:h val="0.787533682377746"/>
        </c:manualLayout>
      </c:layout>
      <c:lineChart>
        <c:grouping val="standard"/>
        <c:varyColors val="0"/>
        <c:ser>
          <c:idx val="0"/>
          <c:order val="0"/>
          <c:tx>
            <c:v>Créances nettes sur l'Etat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[14]DATA!$BC$256:$CA$256</c:f>
              <c:numCache>
                <c:formatCode>General</c:formatCode>
                <c:ptCount val="25"/>
                <c:pt idx="0">
                  <c:v>62222.0</c:v>
                </c:pt>
                <c:pt idx="1">
                  <c:v>109051.0</c:v>
                </c:pt>
                <c:pt idx="2">
                  <c:v>136172.0</c:v>
                </c:pt>
                <c:pt idx="3">
                  <c:v>69893.0</c:v>
                </c:pt>
                <c:pt idx="4">
                  <c:v>129428.0</c:v>
                </c:pt>
                <c:pt idx="5">
                  <c:v>183460.0</c:v>
                </c:pt>
                <c:pt idx="6">
                  <c:v>36324.0</c:v>
                </c:pt>
                <c:pt idx="7">
                  <c:v>130453.0</c:v>
                </c:pt>
                <c:pt idx="8">
                  <c:v>160052.0</c:v>
                </c:pt>
                <c:pt idx="9">
                  <c:v>130691.0</c:v>
                </c:pt>
                <c:pt idx="10">
                  <c:v>149256.0</c:v>
                </c:pt>
                <c:pt idx="11">
                  <c:v>163387.0</c:v>
                </c:pt>
                <c:pt idx="12">
                  <c:v>105113.0</c:v>
                </c:pt>
                <c:pt idx="13">
                  <c:v>126137.0</c:v>
                </c:pt>
                <c:pt idx="14">
                  <c:v>167596.0</c:v>
                </c:pt>
                <c:pt idx="15">
                  <c:v>22207.0</c:v>
                </c:pt>
                <c:pt idx="16">
                  <c:v>146940.0</c:v>
                </c:pt>
                <c:pt idx="17">
                  <c:v>187500.0</c:v>
                </c:pt>
                <c:pt idx="18">
                  <c:v>14608.0</c:v>
                </c:pt>
                <c:pt idx="19">
                  <c:v>38024.0</c:v>
                </c:pt>
                <c:pt idx="20">
                  <c:v>101712.0</c:v>
                </c:pt>
                <c:pt idx="21">
                  <c:v>-9614.0</c:v>
                </c:pt>
                <c:pt idx="22">
                  <c:v>-12181.0</c:v>
                </c:pt>
                <c:pt idx="23">
                  <c:v>85167.0</c:v>
                </c:pt>
                <c:pt idx="24">
                  <c:v>-10608.0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CA-4E0E-9866-E2935FBC988A}"/>
            </c:ext>
          </c:extLst>
        </c:ser>
        <c:ser>
          <c:idx val="4"/>
          <c:order val="1"/>
          <c:tx>
            <c:v>Position nette du Gouvernement</c:v>
          </c:tx>
          <c:spPr>
            <a:ln w="25400">
              <a:solidFill>
                <a:srgbClr val="800080"/>
              </a:solidFill>
              <a:prstDash val="dashDot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[14]DATA!$BC$257:$CA$257</c:f>
              <c:numCache>
                <c:formatCode>General</c:formatCode>
                <c:ptCount val="25"/>
                <c:pt idx="0">
                  <c:v>85488.0</c:v>
                </c:pt>
                <c:pt idx="1">
                  <c:v>122654.0</c:v>
                </c:pt>
                <c:pt idx="2">
                  <c:v>164881.0</c:v>
                </c:pt>
                <c:pt idx="3">
                  <c:v>101770.0</c:v>
                </c:pt>
                <c:pt idx="4">
                  <c:v>155350.0</c:v>
                </c:pt>
                <c:pt idx="5">
                  <c:v>211942.0</c:v>
                </c:pt>
                <c:pt idx="6">
                  <c:v>56757.0</c:v>
                </c:pt>
                <c:pt idx="7">
                  <c:v>163009.0</c:v>
                </c:pt>
                <c:pt idx="8">
                  <c:v>182344.0</c:v>
                </c:pt>
                <c:pt idx="9">
                  <c:v>145398.0</c:v>
                </c:pt>
                <c:pt idx="10">
                  <c:v>171445.0</c:v>
                </c:pt>
                <c:pt idx="11">
                  <c:v>191506.0</c:v>
                </c:pt>
                <c:pt idx="12">
                  <c:v>135913.0</c:v>
                </c:pt>
                <c:pt idx="13">
                  <c:v>149849.0</c:v>
                </c:pt>
                <c:pt idx="14">
                  <c:v>200618.0</c:v>
                </c:pt>
                <c:pt idx="15">
                  <c:v>69637.0</c:v>
                </c:pt>
                <c:pt idx="16">
                  <c:v>171767.0</c:v>
                </c:pt>
                <c:pt idx="17">
                  <c:v>218952.0</c:v>
                </c:pt>
                <c:pt idx="18">
                  <c:v>48639.0</c:v>
                </c:pt>
                <c:pt idx="19">
                  <c:v>40869.0</c:v>
                </c:pt>
                <c:pt idx="20">
                  <c:v>124688.0</c:v>
                </c:pt>
                <c:pt idx="21">
                  <c:v>17013.0</c:v>
                </c:pt>
                <c:pt idx="22">
                  <c:v>22376.0</c:v>
                </c:pt>
                <c:pt idx="23">
                  <c:v>105275.0</c:v>
                </c:pt>
                <c:pt idx="24">
                  <c:v>6645.0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CA-4E0E-9866-E2935FBC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18360"/>
        <c:axId val="2098160936"/>
      </c:lineChart>
      <c:catAx>
        <c:axId val="211871836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6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8160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718360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4872744816363"/>
          <c:y val="0.934356736657917"/>
          <c:w val="0.947078549337711"/>
          <c:h val="0.9727725284339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N°2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- GUINNEE EQUATORIALE  (en milliards de FCFA)</a:t>
            </a:r>
          </a:p>
        </c:rich>
      </c:tx>
      <c:layout>
        <c:manualLayout>
          <c:xMode val="edge"/>
          <c:yMode val="edge"/>
          <c:x val="0.150728053445282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330932377"/>
          <c:y val="0.135376957190696"/>
          <c:w val="0.893276129152"/>
          <c:h val="0.748404983859777"/>
        </c:manualLayout>
      </c:layout>
      <c:lineChart>
        <c:grouping val="standard"/>
        <c:varyColors val="0"/>
        <c:ser>
          <c:idx val="1"/>
          <c:order val="0"/>
          <c:tx>
            <c:strRef>
              <c:f>SML!$C$6</c:f>
              <c:strCache>
                <c:ptCount val="1"/>
                <c:pt idx="0">
                  <c:v>Avoirs ext.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SML!$C$10:$C$18</c:f>
              <c:numCache>
                <c:formatCode>_-* #\ ##0\ _F_-;\-* #\ ##0\ _F_-;_-* "-"??\ _F_-;_-@_-</c:formatCode>
                <c:ptCount val="9"/>
                <c:pt idx="0">
                  <c:v>2.241686E6</c:v>
                </c:pt>
                <c:pt idx="1">
                  <c:v>1.561361E6</c:v>
                </c:pt>
                <c:pt idx="2">
                  <c:v>1.156706E6</c:v>
                </c:pt>
                <c:pt idx="3">
                  <c:v>1.588307E6</c:v>
                </c:pt>
                <c:pt idx="4">
                  <c:v>2.273412E6</c:v>
                </c:pt>
                <c:pt idx="5">
                  <c:v>2.382216E6</c:v>
                </c:pt>
                <c:pt idx="6">
                  <c:v>1.629105E6</c:v>
                </c:pt>
                <c:pt idx="7">
                  <c:v>854095.0</c:v>
                </c:pt>
                <c:pt idx="8">
                  <c:v>162715.0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99-47E5-B920-BF6C4BC3F9C7}"/>
            </c:ext>
          </c:extLst>
        </c:ser>
        <c:ser>
          <c:idx val="2"/>
          <c:order val="1"/>
          <c:tx>
            <c:strRef>
              <c:f>SML!$M$45</c:f>
              <c:strCache>
                <c:ptCount val="1"/>
                <c:pt idx="0">
                  <c:v>Dispo. Mon. et quasi-mon.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SML!$M$49:$M$57</c:f>
              <c:numCache>
                <c:formatCode>_-* #\ ##0\ _F_-;\-* #\ ##0\ _F_-;_-* "-"??\ _F_-;_-@_-</c:formatCode>
                <c:ptCount val="9"/>
                <c:pt idx="0">
                  <c:v>585383.0</c:v>
                </c:pt>
                <c:pt idx="1">
                  <c:v>695250.0</c:v>
                </c:pt>
                <c:pt idx="2">
                  <c:v>1.035101E6</c:v>
                </c:pt>
                <c:pt idx="3">
                  <c:v>1.098314E6</c:v>
                </c:pt>
                <c:pt idx="4">
                  <c:v>1.708871E6</c:v>
                </c:pt>
                <c:pt idx="5">
                  <c:v>1.826931E6</c:v>
                </c:pt>
                <c:pt idx="6">
                  <c:v>1.577778E6</c:v>
                </c:pt>
                <c:pt idx="7">
                  <c:v>1.407204E6</c:v>
                </c:pt>
                <c:pt idx="8">
                  <c:v>1.181613E6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99-47E5-B920-BF6C4BC3F9C7}"/>
            </c:ext>
          </c:extLst>
        </c:ser>
        <c:ser>
          <c:idx val="0"/>
          <c:order val="2"/>
          <c:tx>
            <c:strRef>
              <c:f>SML!$E$7</c:f>
              <c:strCache>
                <c:ptCount val="1"/>
                <c:pt idx="0">
                  <c:v>Créances nettes sur l'Etat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SML!$G$10:$G$18</c:f>
              <c:numCache>
                <c:formatCode>_-* #\ ##0\ _F_-;\-* #\ ##0\ _F_-;_-* "-"??\ _F_-;_-@_-</c:formatCode>
                <c:ptCount val="9"/>
                <c:pt idx="0">
                  <c:v>-2.071317E6</c:v>
                </c:pt>
                <c:pt idx="1">
                  <c:v>-1.124659E6</c:v>
                </c:pt>
                <c:pt idx="2">
                  <c:v>-496949.0</c:v>
                </c:pt>
                <c:pt idx="3">
                  <c:v>-1.02221E6</c:v>
                </c:pt>
                <c:pt idx="4">
                  <c:v>-935186.0</c:v>
                </c:pt>
                <c:pt idx="5">
                  <c:v>-1.103958E6</c:v>
                </c:pt>
                <c:pt idx="6">
                  <c:v>-618905.0</c:v>
                </c:pt>
                <c:pt idx="7">
                  <c:v>-176022.0</c:v>
                </c:pt>
                <c:pt idx="8">
                  <c:v>224263.0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99-47E5-B920-BF6C4BC3F9C7}"/>
            </c:ext>
          </c:extLst>
        </c:ser>
        <c:ser>
          <c:idx val="3"/>
          <c:order val="3"/>
          <c:tx>
            <c:strRef>
              <c:f>SML!$I$7</c:f>
              <c:strCache>
                <c:ptCount val="1"/>
                <c:pt idx="0">
                  <c:v>Créances sur l'économie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SML!$L$10:$L$18</c:f>
              <c:numCache>
                <c:formatCode>_-* #\ ##0\ _F_-;\-* #\ ##0\ _F_-;_-* "-"??\ _F_-;_-@_-</c:formatCode>
                <c:ptCount val="9"/>
                <c:pt idx="0">
                  <c:v>384338.0</c:v>
                </c:pt>
                <c:pt idx="1">
                  <c:v>426100.0</c:v>
                </c:pt>
                <c:pt idx="2">
                  <c:v>581299.0</c:v>
                </c:pt>
                <c:pt idx="3">
                  <c:v>732964.0</c:v>
                </c:pt>
                <c:pt idx="4">
                  <c:v>620714.0</c:v>
                </c:pt>
                <c:pt idx="5">
                  <c:v>829113.0</c:v>
                </c:pt>
                <c:pt idx="6">
                  <c:v>972902.0</c:v>
                </c:pt>
                <c:pt idx="7">
                  <c:v>1.109174E6</c:v>
                </c:pt>
                <c:pt idx="8">
                  <c:v>1.150292E6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99-47E5-B920-BF6C4BC3F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18776"/>
        <c:axId val="2095076392"/>
      </c:lineChart>
      <c:catAx>
        <c:axId val="2091518776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07639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0950763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18776"/>
        <c:crosses val="autoZero"/>
        <c:crossBetween val="midCat"/>
        <c:majorUnit val="1.0E6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3604715175"/>
          <c:y val="0.913156142838467"/>
          <c:w val="0.958395931225784"/>
          <c:h val="0.0689657183656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348</xdr:row>
      <xdr:rowOff>133350</xdr:rowOff>
    </xdr:from>
    <xdr:to>
      <xdr:col>6</xdr:col>
      <xdr:colOff>457200</xdr:colOff>
      <xdr:row>372</xdr:row>
      <xdr:rowOff>9525</xdr:rowOff>
    </xdr:to>
    <xdr:graphicFrame macro="">
      <xdr:nvGraphicFramePr>
        <xdr:cNvPr id="10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319</xdr:row>
      <xdr:rowOff>0</xdr:rowOff>
    </xdr:from>
    <xdr:to>
      <xdr:col>6</xdr:col>
      <xdr:colOff>581025</xdr:colOff>
      <xdr:row>344</xdr:row>
      <xdr:rowOff>152400</xdr:rowOff>
    </xdr:to>
    <xdr:graphicFrame macro="">
      <xdr:nvGraphicFramePr>
        <xdr:cNvPr id="10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377</xdr:row>
      <xdr:rowOff>19050</xdr:rowOff>
    </xdr:from>
    <xdr:to>
      <xdr:col>6</xdr:col>
      <xdr:colOff>742950</xdr:colOff>
      <xdr:row>400</xdr:row>
      <xdr:rowOff>85725</xdr:rowOff>
    </xdr:to>
    <xdr:graphicFrame macro="">
      <xdr:nvGraphicFramePr>
        <xdr:cNvPr id="1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301</xdr:row>
      <xdr:rowOff>57150</xdr:rowOff>
    </xdr:from>
    <xdr:to>
      <xdr:col>6</xdr:col>
      <xdr:colOff>828675</xdr:colOff>
      <xdr:row>317</xdr:row>
      <xdr:rowOff>142875</xdr:rowOff>
    </xdr:to>
    <xdr:graphicFrame macro="">
      <xdr:nvGraphicFramePr>
        <xdr:cNvPr id="109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104</xdr:row>
      <xdr:rowOff>76200</xdr:rowOff>
    </xdr:from>
    <xdr:to>
      <xdr:col>13</xdr:col>
      <xdr:colOff>38100</xdr:colOff>
      <xdr:row>127</xdr:row>
      <xdr:rowOff>152400</xdr:rowOff>
    </xdr:to>
    <xdr:graphicFrame macro="">
      <xdr:nvGraphicFramePr>
        <xdr:cNvPr id="10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182</xdr:row>
      <xdr:rowOff>0</xdr:rowOff>
    </xdr:from>
    <xdr:to>
      <xdr:col>6</xdr:col>
      <xdr:colOff>638175</xdr:colOff>
      <xdr:row>182</xdr:row>
      <xdr:rowOff>0</xdr:rowOff>
    </xdr:to>
    <xdr:graphicFrame macro="">
      <xdr:nvGraphicFramePr>
        <xdr:cNvPr id="1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342900</xdr:colOff>
      <xdr:row>277</xdr:row>
      <xdr:rowOff>180975</xdr:rowOff>
    </xdr:from>
    <xdr:to>
      <xdr:col>6</xdr:col>
      <xdr:colOff>809625</xdr:colOff>
      <xdr:row>300</xdr:row>
      <xdr:rowOff>85725</xdr:rowOff>
    </xdr:to>
    <xdr:graphicFrame macro="">
      <xdr:nvGraphicFramePr>
        <xdr:cNvPr id="109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132</xdr:row>
      <xdr:rowOff>9525</xdr:rowOff>
    </xdr:from>
    <xdr:to>
      <xdr:col>13</xdr:col>
      <xdr:colOff>0</xdr:colOff>
      <xdr:row>156</xdr:row>
      <xdr:rowOff>9525</xdr:rowOff>
    </xdr:to>
    <xdr:graphicFrame macro="">
      <xdr:nvGraphicFramePr>
        <xdr:cNvPr id="109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228600</xdr:colOff>
      <xdr:row>31</xdr:row>
      <xdr:rowOff>85725</xdr:rowOff>
    </xdr:from>
    <xdr:to>
      <xdr:col>13</xdr:col>
      <xdr:colOff>76200</xdr:colOff>
      <xdr:row>57</xdr:row>
      <xdr:rowOff>104775</xdr:rowOff>
    </xdr:to>
    <xdr:graphicFrame macro="">
      <xdr:nvGraphicFramePr>
        <xdr:cNvPr id="109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</xdr:colOff>
      <xdr:row>159</xdr:row>
      <xdr:rowOff>161925</xdr:rowOff>
    </xdr:from>
    <xdr:to>
      <xdr:col>13</xdr:col>
      <xdr:colOff>142875</xdr:colOff>
      <xdr:row>184</xdr:row>
      <xdr:rowOff>171450</xdr:rowOff>
    </xdr:to>
    <xdr:graphicFrame macro="">
      <xdr:nvGraphicFramePr>
        <xdr:cNvPr id="109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200025</xdr:colOff>
      <xdr:row>3</xdr:row>
      <xdr:rowOff>28575</xdr:rowOff>
    </xdr:from>
    <xdr:to>
      <xdr:col>13</xdr:col>
      <xdr:colOff>9525</xdr:colOff>
      <xdr:row>29</xdr:row>
      <xdr:rowOff>47625</xdr:rowOff>
    </xdr:to>
    <xdr:graphicFrame macro="">
      <xdr:nvGraphicFramePr>
        <xdr:cNvPr id="10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323850</xdr:colOff>
      <xdr:row>191</xdr:row>
      <xdr:rowOff>9525</xdr:rowOff>
    </xdr:from>
    <xdr:to>
      <xdr:col>13</xdr:col>
      <xdr:colOff>323850</xdr:colOff>
      <xdr:row>216</xdr:row>
      <xdr:rowOff>19050</xdr:rowOff>
    </xdr:to>
    <xdr:graphicFrame macro="">
      <xdr:nvGraphicFramePr>
        <xdr:cNvPr id="109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CMN1995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M2011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YN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UATION%20CEMAC%200712%20actualis&#233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</sheetNames>
    <sheetDataSet>
      <sheetData sheetId="0" refreshError="1">
        <row r="100">
          <cell r="A100" t="str">
            <v>EVOLUTION DES CREANCES SUR L'ECONOMIE</v>
          </cell>
        </row>
        <row r="103">
          <cell r="A103" t="str">
            <v>ZONE</v>
          </cell>
          <cell r="B103" t="str">
            <v xml:space="preserve"> 1995</v>
          </cell>
        </row>
        <row r="104">
          <cell r="B104" t="str">
            <v>JANVIER</v>
          </cell>
          <cell r="C104" t="str">
            <v>FEVRIER</v>
          </cell>
          <cell r="D104" t="str">
            <v>MARS</v>
          </cell>
          <cell r="E104" t="str">
            <v>AVRIL</v>
          </cell>
          <cell r="F104" t="str">
            <v>MAI</v>
          </cell>
          <cell r="G104" t="str">
            <v>JUIN</v>
          </cell>
          <cell r="H104" t="str">
            <v>JUILLET</v>
          </cell>
          <cell r="I104" t="str">
            <v>AOUT</v>
          </cell>
          <cell r="J104" t="str">
            <v>SEPTEMBRE</v>
          </cell>
          <cell r="K104" t="str">
            <v>OCTOBRE</v>
          </cell>
          <cell r="L104" t="str">
            <v>NOVEMBRE</v>
          </cell>
          <cell r="M104" t="str">
            <v>DECEMBRE</v>
          </cell>
        </row>
        <row r="106">
          <cell r="A106" t="str">
            <v xml:space="preserve">  VENTILATION SELON LA DUREE</v>
          </cell>
        </row>
        <row r="108">
          <cell r="A108" t="str">
            <v xml:space="preserve">        Crédits à court terme</v>
          </cell>
          <cell r="B108">
            <v>640998</v>
          </cell>
          <cell r="C108">
            <v>618566</v>
          </cell>
          <cell r="D108">
            <v>624315</v>
          </cell>
          <cell r="E108">
            <v>628032</v>
          </cell>
          <cell r="F108">
            <v>613449</v>
          </cell>
          <cell r="G108">
            <v>621429</v>
          </cell>
          <cell r="H108">
            <v>627683</v>
          </cell>
          <cell r="I108">
            <v>628889</v>
          </cell>
          <cell r="J108">
            <v>641628</v>
          </cell>
          <cell r="K108">
            <v>657855</v>
          </cell>
          <cell r="L108">
            <v>647435</v>
          </cell>
          <cell r="M108">
            <v>661737</v>
          </cell>
        </row>
        <row r="109">
          <cell r="A109" t="str">
            <v xml:space="preserve">           Institutions financières non monétaires</v>
          </cell>
          <cell r="B109">
            <v>8639</v>
          </cell>
          <cell r="C109">
            <v>9095</v>
          </cell>
          <cell r="D109">
            <v>11908</v>
          </cell>
          <cell r="E109">
            <v>12032</v>
          </cell>
          <cell r="F109">
            <v>12045</v>
          </cell>
          <cell r="G109">
            <v>10962</v>
          </cell>
          <cell r="H109">
            <v>10395</v>
          </cell>
          <cell r="I109">
            <v>10445</v>
          </cell>
          <cell r="J109">
            <v>14749</v>
          </cell>
          <cell r="K109">
            <v>14027</v>
          </cell>
          <cell r="L109">
            <v>16675</v>
          </cell>
          <cell r="M109">
            <v>18234</v>
          </cell>
        </row>
        <row r="110">
          <cell r="A110" t="str">
            <v xml:space="preserve">           Entreprises publiques non financières</v>
          </cell>
          <cell r="B110">
            <v>66548</v>
          </cell>
          <cell r="C110">
            <v>63073</v>
          </cell>
          <cell r="D110">
            <v>64802</v>
          </cell>
          <cell r="E110">
            <v>62462</v>
          </cell>
          <cell r="F110">
            <v>63668</v>
          </cell>
          <cell r="G110">
            <v>58623</v>
          </cell>
          <cell r="H110">
            <v>49739</v>
          </cell>
          <cell r="I110">
            <v>52472</v>
          </cell>
          <cell r="J110">
            <v>53152</v>
          </cell>
          <cell r="K110">
            <v>57238</v>
          </cell>
          <cell r="L110">
            <v>58212</v>
          </cell>
          <cell r="M110">
            <v>63075</v>
          </cell>
        </row>
        <row r="111">
          <cell r="A111" t="str">
            <v xml:space="preserve">           Secteur privé non financier</v>
          </cell>
          <cell r="B111">
            <v>565811</v>
          </cell>
          <cell r="C111">
            <v>546398</v>
          </cell>
          <cell r="D111">
            <v>547605</v>
          </cell>
          <cell r="E111">
            <v>553538</v>
          </cell>
          <cell r="F111">
            <v>537736</v>
          </cell>
          <cell r="G111">
            <v>551844</v>
          </cell>
          <cell r="H111">
            <v>567549</v>
          </cell>
          <cell r="I111">
            <v>565972</v>
          </cell>
          <cell r="J111">
            <v>573727</v>
          </cell>
          <cell r="K111">
            <v>586590</v>
          </cell>
          <cell r="L111">
            <v>572548</v>
          </cell>
          <cell r="M111">
            <v>580428</v>
          </cell>
        </row>
        <row r="113">
          <cell r="A113" t="str">
            <v xml:space="preserve">        Crédits à moyen terme</v>
          </cell>
          <cell r="B113">
            <v>154183</v>
          </cell>
          <cell r="C113">
            <v>172900</v>
          </cell>
          <cell r="D113">
            <v>177169</v>
          </cell>
          <cell r="E113">
            <v>180286</v>
          </cell>
          <cell r="F113">
            <v>180850</v>
          </cell>
          <cell r="G113">
            <v>180756</v>
          </cell>
          <cell r="H113">
            <v>179659</v>
          </cell>
          <cell r="I113">
            <v>181502</v>
          </cell>
          <cell r="J113">
            <v>176517</v>
          </cell>
          <cell r="K113">
            <v>178175</v>
          </cell>
          <cell r="L113">
            <v>181917</v>
          </cell>
          <cell r="M113">
            <v>185039</v>
          </cell>
        </row>
        <row r="114">
          <cell r="A114" t="str">
            <v xml:space="preserve">           Institutions financières non monétaires</v>
          </cell>
          <cell r="B114">
            <v>3447</v>
          </cell>
          <cell r="C114">
            <v>4050</v>
          </cell>
          <cell r="D114">
            <v>1546</v>
          </cell>
          <cell r="E114">
            <v>2530</v>
          </cell>
          <cell r="F114">
            <v>2683</v>
          </cell>
          <cell r="G114">
            <v>4682</v>
          </cell>
          <cell r="H114">
            <v>4444</v>
          </cell>
          <cell r="I114">
            <v>5442</v>
          </cell>
          <cell r="J114">
            <v>692</v>
          </cell>
          <cell r="K114">
            <v>2001</v>
          </cell>
          <cell r="L114">
            <v>2982</v>
          </cell>
          <cell r="M114">
            <v>2500</v>
          </cell>
        </row>
        <row r="115">
          <cell r="A115" t="str">
            <v xml:space="preserve">           Entreprises publiques non financières</v>
          </cell>
          <cell r="B115">
            <v>20998</v>
          </cell>
          <cell r="C115">
            <v>18465</v>
          </cell>
          <cell r="D115">
            <v>17827</v>
          </cell>
          <cell r="E115">
            <v>20703</v>
          </cell>
          <cell r="F115">
            <v>17863</v>
          </cell>
          <cell r="G115">
            <v>18273</v>
          </cell>
          <cell r="H115">
            <v>19258</v>
          </cell>
          <cell r="I115">
            <v>19669</v>
          </cell>
          <cell r="J115">
            <v>18884</v>
          </cell>
          <cell r="K115">
            <v>19056</v>
          </cell>
          <cell r="L115">
            <v>19088</v>
          </cell>
          <cell r="M115">
            <v>19646</v>
          </cell>
        </row>
        <row r="116">
          <cell r="A116" t="str">
            <v xml:space="preserve">           Secteur privé non financier</v>
          </cell>
          <cell r="B116">
            <v>129738</v>
          </cell>
          <cell r="C116">
            <v>150385</v>
          </cell>
          <cell r="D116">
            <v>157796</v>
          </cell>
          <cell r="E116">
            <v>157053</v>
          </cell>
          <cell r="F116">
            <v>160304</v>
          </cell>
          <cell r="G116">
            <v>157801</v>
          </cell>
          <cell r="H116">
            <v>155957</v>
          </cell>
          <cell r="I116">
            <v>156391</v>
          </cell>
          <cell r="J116">
            <v>156941</v>
          </cell>
          <cell r="K116">
            <v>157118</v>
          </cell>
          <cell r="L116">
            <v>159847</v>
          </cell>
          <cell r="M116">
            <v>162893</v>
          </cell>
        </row>
        <row r="118">
          <cell r="A118" t="str">
            <v xml:space="preserve">        Crédits à long terme</v>
          </cell>
          <cell r="B118">
            <v>13141</v>
          </cell>
          <cell r="C118">
            <v>12891</v>
          </cell>
          <cell r="D118">
            <v>12815</v>
          </cell>
          <cell r="E118">
            <v>12952</v>
          </cell>
          <cell r="F118">
            <v>12282</v>
          </cell>
          <cell r="G118">
            <v>12957</v>
          </cell>
          <cell r="H118">
            <v>12784</v>
          </cell>
          <cell r="I118">
            <v>12619</v>
          </cell>
          <cell r="J118">
            <v>12603</v>
          </cell>
          <cell r="K118">
            <v>11500</v>
          </cell>
          <cell r="L118">
            <v>10842</v>
          </cell>
          <cell r="M118">
            <v>10663</v>
          </cell>
        </row>
        <row r="119">
          <cell r="A119" t="str">
            <v xml:space="preserve">           Institutions financières non monétaires</v>
          </cell>
          <cell r="B119">
            <v>118</v>
          </cell>
          <cell r="C119">
            <v>119</v>
          </cell>
          <cell r="D119">
            <v>119</v>
          </cell>
          <cell r="E119">
            <v>0</v>
          </cell>
          <cell r="F119">
            <v>119</v>
          </cell>
          <cell r="G119">
            <v>119</v>
          </cell>
          <cell r="H119">
            <v>115</v>
          </cell>
          <cell r="I119">
            <v>115</v>
          </cell>
          <cell r="J119">
            <v>115</v>
          </cell>
          <cell r="K119">
            <v>115</v>
          </cell>
          <cell r="L119">
            <v>115</v>
          </cell>
          <cell r="M119">
            <v>115</v>
          </cell>
        </row>
        <row r="120">
          <cell r="A120" t="str">
            <v xml:space="preserve">           Entreprises publiques non financières</v>
          </cell>
          <cell r="B120">
            <v>462</v>
          </cell>
          <cell r="C120">
            <v>362</v>
          </cell>
          <cell r="D120">
            <v>362</v>
          </cell>
          <cell r="E120">
            <v>353</v>
          </cell>
          <cell r="F120">
            <v>353</v>
          </cell>
          <cell r="G120">
            <v>372</v>
          </cell>
          <cell r="H120">
            <v>343</v>
          </cell>
          <cell r="I120">
            <v>243</v>
          </cell>
          <cell r="J120">
            <v>243</v>
          </cell>
          <cell r="K120">
            <v>243</v>
          </cell>
          <cell r="L120">
            <v>234</v>
          </cell>
          <cell r="M120">
            <v>234</v>
          </cell>
        </row>
        <row r="121">
          <cell r="A121" t="str">
            <v xml:space="preserve">           Secteur privé non financier</v>
          </cell>
          <cell r="B121">
            <v>12561</v>
          </cell>
          <cell r="C121">
            <v>12410</v>
          </cell>
          <cell r="D121">
            <v>12334</v>
          </cell>
          <cell r="E121">
            <v>12599</v>
          </cell>
          <cell r="F121">
            <v>11810</v>
          </cell>
          <cell r="G121">
            <v>12466</v>
          </cell>
          <cell r="H121">
            <v>12326</v>
          </cell>
          <cell r="I121">
            <v>12261</v>
          </cell>
          <cell r="J121">
            <v>12245</v>
          </cell>
          <cell r="K121">
            <v>11142</v>
          </cell>
          <cell r="L121">
            <v>10493</v>
          </cell>
          <cell r="M121">
            <v>10314</v>
          </cell>
        </row>
        <row r="124">
          <cell r="A124" t="str">
            <v>TOTAL</v>
          </cell>
          <cell r="B124">
            <v>808322</v>
          </cell>
          <cell r="C124">
            <v>804357</v>
          </cell>
          <cell r="D124">
            <v>814299</v>
          </cell>
          <cell r="E124">
            <v>821270</v>
          </cell>
          <cell r="F124">
            <v>806581</v>
          </cell>
          <cell r="G124">
            <v>815142</v>
          </cell>
          <cell r="H124">
            <v>820126</v>
          </cell>
          <cell r="I124">
            <v>823010</v>
          </cell>
          <cell r="J124">
            <v>830748</v>
          </cell>
          <cell r="K124">
            <v>847530</v>
          </cell>
          <cell r="L124">
            <v>840194</v>
          </cell>
          <cell r="M124">
            <v>857439</v>
          </cell>
        </row>
        <row r="127">
          <cell r="A127" t="str">
            <v xml:space="preserve">  VENTILATION SELON LES BENEFICIAIRES</v>
          </cell>
        </row>
        <row r="129">
          <cell r="A129" t="str">
            <v xml:space="preserve">         Institutions financières non monétaires</v>
          </cell>
          <cell r="B129">
            <v>18495</v>
          </cell>
          <cell r="C129">
            <v>19554</v>
          </cell>
          <cell r="D129">
            <v>19863</v>
          </cell>
          <cell r="E129">
            <v>20844</v>
          </cell>
          <cell r="F129">
            <v>21343</v>
          </cell>
          <cell r="G129">
            <v>22033</v>
          </cell>
          <cell r="H129">
            <v>21216</v>
          </cell>
          <cell r="I129">
            <v>22264</v>
          </cell>
          <cell r="J129">
            <v>21818</v>
          </cell>
          <cell r="K129">
            <v>17752</v>
          </cell>
          <cell r="L129">
            <v>21381</v>
          </cell>
          <cell r="M129">
            <v>22458</v>
          </cell>
        </row>
        <row r="130">
          <cell r="A130" t="str">
            <v xml:space="preserve">         Entreprises publiques non financières</v>
          </cell>
          <cell r="B130">
            <v>88008</v>
          </cell>
          <cell r="C130">
            <v>81900</v>
          </cell>
          <cell r="D130">
            <v>82991</v>
          </cell>
          <cell r="E130">
            <v>83518</v>
          </cell>
          <cell r="F130">
            <v>81884</v>
          </cell>
          <cell r="G130">
            <v>77268</v>
          </cell>
          <cell r="H130">
            <v>69340</v>
          </cell>
          <cell r="I130">
            <v>72384</v>
          </cell>
          <cell r="J130">
            <v>72279</v>
          </cell>
          <cell r="K130">
            <v>76537</v>
          </cell>
          <cell r="L130">
            <v>77534</v>
          </cell>
          <cell r="M130">
            <v>82955</v>
          </cell>
        </row>
        <row r="131">
          <cell r="A131" t="str">
            <v xml:space="preserve">         Secteur privé non financier</v>
          </cell>
          <cell r="B131">
            <v>708110</v>
          </cell>
          <cell r="C131">
            <v>709193</v>
          </cell>
          <cell r="D131">
            <v>717735</v>
          </cell>
          <cell r="E131">
            <v>723190</v>
          </cell>
          <cell r="F131">
            <v>709850</v>
          </cell>
          <cell r="G131">
            <v>722111</v>
          </cell>
          <cell r="H131">
            <v>735832</v>
          </cell>
          <cell r="I131">
            <v>734624</v>
          </cell>
          <cell r="J131">
            <v>742913</v>
          </cell>
          <cell r="K131">
            <v>754850</v>
          </cell>
          <cell r="L131">
            <v>742888</v>
          </cell>
          <cell r="M131">
            <v>753635</v>
          </cell>
        </row>
        <row r="134">
          <cell r="A134" t="str">
            <v xml:space="preserve"> CREDITS DE CAMPAGNE</v>
          </cell>
          <cell r="B134">
            <v>36594</v>
          </cell>
          <cell r="C134">
            <v>43450</v>
          </cell>
          <cell r="D134">
            <v>49569</v>
          </cell>
          <cell r="E134">
            <v>50485</v>
          </cell>
          <cell r="F134">
            <v>36961</v>
          </cell>
          <cell r="G134">
            <v>29717</v>
          </cell>
          <cell r="H134">
            <v>26337</v>
          </cell>
          <cell r="I134">
            <v>27335</v>
          </cell>
          <cell r="J134">
            <v>32534</v>
          </cell>
          <cell r="K134">
            <v>37571</v>
          </cell>
          <cell r="L134">
            <v>35325</v>
          </cell>
          <cell r="M134">
            <v>43996</v>
          </cell>
        </row>
        <row r="137">
          <cell r="A137" t="str">
            <v xml:space="preserve"> REFINANCEMENT DE LA BEAC</v>
          </cell>
          <cell r="B137">
            <v>31776</v>
          </cell>
          <cell r="C137">
            <v>48614</v>
          </cell>
          <cell r="D137">
            <v>39667</v>
          </cell>
          <cell r="E137">
            <v>38561</v>
          </cell>
          <cell r="F137">
            <v>36949</v>
          </cell>
          <cell r="G137">
            <v>32284</v>
          </cell>
          <cell r="H137">
            <v>34685</v>
          </cell>
          <cell r="I137">
            <v>39627</v>
          </cell>
          <cell r="J137">
            <v>36297</v>
          </cell>
          <cell r="K137">
            <v>42379</v>
          </cell>
          <cell r="L137">
            <v>39849</v>
          </cell>
          <cell r="M137">
            <v>32010</v>
          </cell>
        </row>
        <row r="138">
          <cell r="A138" t="str">
            <v xml:space="preserve">         Concours du marché monétaire</v>
          </cell>
          <cell r="B138">
            <v>24032</v>
          </cell>
          <cell r="C138">
            <v>33770</v>
          </cell>
          <cell r="D138">
            <v>31321</v>
          </cell>
          <cell r="E138">
            <v>29040</v>
          </cell>
          <cell r="F138">
            <v>25761</v>
          </cell>
          <cell r="G138">
            <v>25378</v>
          </cell>
          <cell r="H138">
            <v>25051</v>
          </cell>
          <cell r="I138">
            <v>29542</v>
          </cell>
          <cell r="J138">
            <v>26549</v>
          </cell>
          <cell r="K138">
            <v>32590</v>
          </cell>
          <cell r="L138">
            <v>30127</v>
          </cell>
          <cell r="M138">
            <v>24794</v>
          </cell>
        </row>
        <row r="139">
          <cell r="A139" t="str">
            <v xml:space="preserve">         Avances à moyen terme irrévocables</v>
          </cell>
          <cell r="B139">
            <v>7744</v>
          </cell>
          <cell r="C139">
            <v>14844</v>
          </cell>
          <cell r="D139">
            <v>8346</v>
          </cell>
          <cell r="E139">
            <v>9521</v>
          </cell>
          <cell r="F139">
            <v>11188</v>
          </cell>
          <cell r="G139">
            <v>6906</v>
          </cell>
          <cell r="H139">
            <v>9634</v>
          </cell>
          <cell r="I139">
            <v>10085</v>
          </cell>
          <cell r="J139">
            <v>9748</v>
          </cell>
          <cell r="K139">
            <v>9789</v>
          </cell>
          <cell r="L139">
            <v>9722</v>
          </cell>
          <cell r="M139">
            <v>7216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3"/>
    </sheetNames>
    <sheetDataSet>
      <sheetData sheetId="0">
        <row r="29">
          <cell r="B29">
            <v>2013</v>
          </cell>
          <cell r="C29">
            <v>2172046</v>
          </cell>
          <cell r="D29">
            <v>197</v>
          </cell>
          <cell r="E29">
            <v>0</v>
          </cell>
          <cell r="F29">
            <v>197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6444</v>
          </cell>
          <cell r="N29">
            <v>2178687</v>
          </cell>
        </row>
        <row r="56">
          <cell r="B56">
            <v>2013</v>
          </cell>
          <cell r="C56">
            <v>272112</v>
          </cell>
          <cell r="D56">
            <v>981570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1254393</v>
          </cell>
          <cell r="K56">
            <v>885012</v>
          </cell>
          <cell r="L56">
            <v>39509</v>
          </cell>
          <cell r="M56">
            <v>-1911</v>
          </cell>
          <cell r="N56">
            <v>1684</v>
          </cell>
        </row>
        <row r="83">
          <cell r="B83">
            <v>2013</v>
          </cell>
          <cell r="C83">
            <v>981570</v>
          </cell>
          <cell r="D83">
            <v>317281</v>
          </cell>
          <cell r="E83">
            <v>3951</v>
          </cell>
          <cell r="F83">
            <v>2109</v>
          </cell>
          <cell r="G83">
            <v>6060</v>
          </cell>
          <cell r="H83">
            <v>0</v>
          </cell>
          <cell r="I83">
            <v>2603</v>
          </cell>
          <cell r="J83">
            <v>13288</v>
          </cell>
          <cell r="K83">
            <v>813222</v>
          </cell>
          <cell r="L83">
            <v>829113</v>
          </cell>
          <cell r="M83">
            <v>-20572</v>
          </cell>
          <cell r="N83">
            <v>2113452</v>
          </cell>
        </row>
        <row r="109">
          <cell r="C109">
            <v>1337466</v>
          </cell>
          <cell r="D109">
            <v>216642</v>
          </cell>
          <cell r="E109">
            <v>181736</v>
          </cell>
          <cell r="F109">
            <v>43467</v>
          </cell>
          <cell r="G109">
            <v>225203</v>
          </cell>
          <cell r="H109">
            <v>64552</v>
          </cell>
          <cell r="I109">
            <v>3050</v>
          </cell>
          <cell r="J109">
            <v>67602</v>
          </cell>
          <cell r="K109">
            <v>0</v>
          </cell>
          <cell r="L109">
            <v>279976</v>
          </cell>
          <cell r="M109">
            <v>-13437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272112</v>
          </cell>
          <cell r="D224">
            <v>711</v>
          </cell>
          <cell r="E224">
            <v>1337466</v>
          </cell>
          <cell r="F224">
            <v>0</v>
          </cell>
          <cell r="G224">
            <v>0</v>
          </cell>
          <cell r="H224">
            <v>1338177</v>
          </cell>
          <cell r="I224">
            <v>1610289</v>
          </cell>
          <cell r="J224">
            <v>216642</v>
          </cell>
          <cell r="K224">
            <v>0</v>
          </cell>
          <cell r="L224">
            <v>216642</v>
          </cell>
          <cell r="M224">
            <v>1826931</v>
          </cell>
          <cell r="N224">
            <v>278065</v>
          </cell>
          <cell r="P224">
            <v>2375</v>
          </cell>
        </row>
        <row r="249">
          <cell r="C249">
            <v>0</v>
          </cell>
          <cell r="D249">
            <v>15506</v>
          </cell>
          <cell r="E249">
            <v>3610</v>
          </cell>
          <cell r="F249">
            <v>1232015</v>
          </cell>
          <cell r="G249">
            <v>920915</v>
          </cell>
          <cell r="I249">
            <v>2172046</v>
          </cell>
          <cell r="J249">
            <v>317281</v>
          </cell>
          <cell r="K249">
            <v>0</v>
          </cell>
          <cell r="M249">
            <v>0</v>
          </cell>
          <cell r="N249">
            <v>39509</v>
          </cell>
          <cell r="O249">
            <v>39509</v>
          </cell>
          <cell r="P249">
            <v>0</v>
          </cell>
          <cell r="Q249">
            <v>67602</v>
          </cell>
          <cell r="R249">
            <v>67602</v>
          </cell>
          <cell r="S249">
            <v>2382216</v>
          </cell>
        </row>
        <row r="276">
          <cell r="C276">
            <v>197</v>
          </cell>
          <cell r="D276">
            <v>0</v>
          </cell>
          <cell r="E276">
            <v>0</v>
          </cell>
          <cell r="F276">
            <v>197</v>
          </cell>
          <cell r="G276">
            <v>0</v>
          </cell>
          <cell r="H276">
            <v>885012</v>
          </cell>
          <cell r="I276">
            <v>885012</v>
          </cell>
          <cell r="J276">
            <v>-884815</v>
          </cell>
          <cell r="K276">
            <v>0</v>
          </cell>
          <cell r="N276">
            <v>867</v>
          </cell>
          <cell r="O276">
            <v>0</v>
          </cell>
          <cell r="P276">
            <v>5193</v>
          </cell>
          <cell r="Q276">
            <v>6060</v>
          </cell>
          <cell r="R276">
            <v>225203</v>
          </cell>
          <cell r="S276">
            <v>-219143</v>
          </cell>
          <cell r="T276">
            <v>-1103958</v>
          </cell>
        </row>
        <row r="304">
          <cell r="H304">
            <v>795877</v>
          </cell>
          <cell r="I304">
            <v>795877</v>
          </cell>
          <cell r="J304">
            <v>-795680</v>
          </cell>
          <cell r="K304">
            <v>0</v>
          </cell>
          <cell r="N304">
            <v>3951</v>
          </cell>
          <cell r="O304">
            <v>181736</v>
          </cell>
          <cell r="P304">
            <v>-177785</v>
          </cell>
          <cell r="Q304">
            <v>-973465</v>
          </cell>
        </row>
        <row r="330">
          <cell r="C330">
            <v>0</v>
          </cell>
          <cell r="D330">
            <v>660430</v>
          </cell>
          <cell r="E330">
            <v>660430</v>
          </cell>
          <cell r="F330">
            <v>0</v>
          </cell>
          <cell r="G330">
            <v>146120</v>
          </cell>
          <cell r="H330">
            <v>146120</v>
          </cell>
          <cell r="I330">
            <v>22563</v>
          </cell>
          <cell r="J330">
            <v>829113</v>
          </cell>
          <cell r="K330">
            <v>0</v>
          </cell>
          <cell r="L330">
            <v>0</v>
          </cell>
          <cell r="M330">
            <v>2603</v>
          </cell>
          <cell r="N330">
            <v>2603</v>
          </cell>
          <cell r="O330">
            <v>13288</v>
          </cell>
          <cell r="P330">
            <v>813222</v>
          </cell>
          <cell r="Q330">
            <v>829113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2382216</v>
          </cell>
          <cell r="D415">
            <v>-973465</v>
          </cell>
          <cell r="E415">
            <v>-130493</v>
          </cell>
          <cell r="F415">
            <v>-1103958</v>
          </cell>
          <cell r="G415">
            <v>2603</v>
          </cell>
          <cell r="H415">
            <v>13288</v>
          </cell>
          <cell r="I415">
            <v>813222</v>
          </cell>
          <cell r="J415">
            <v>829113</v>
          </cell>
          <cell r="K415">
            <v>-274845</v>
          </cell>
          <cell r="L415">
            <v>2107371</v>
          </cell>
        </row>
        <row r="445">
          <cell r="C445">
            <v>272112</v>
          </cell>
          <cell r="D445">
            <v>711</v>
          </cell>
          <cell r="E445">
            <v>1337466</v>
          </cell>
          <cell r="F445">
            <v>0</v>
          </cell>
          <cell r="G445">
            <v>0</v>
          </cell>
          <cell r="H445">
            <v>0</v>
          </cell>
          <cell r="I445">
            <v>1338177</v>
          </cell>
          <cell r="J445">
            <v>1610289</v>
          </cell>
          <cell r="K445">
            <v>216642</v>
          </cell>
          <cell r="L445">
            <v>0</v>
          </cell>
          <cell r="M445">
            <v>0</v>
          </cell>
          <cell r="N445">
            <v>216642</v>
          </cell>
          <cell r="O445">
            <v>1826931</v>
          </cell>
          <cell r="P445">
            <v>278065</v>
          </cell>
          <cell r="Q445">
            <v>2375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4"/>
    </sheetNames>
    <sheetDataSet>
      <sheetData sheetId="0">
        <row r="29">
          <cell r="B29">
            <v>2014</v>
          </cell>
          <cell r="C29">
            <v>1570517</v>
          </cell>
          <cell r="D29">
            <v>369579</v>
          </cell>
          <cell r="E29">
            <v>0</v>
          </cell>
          <cell r="F29">
            <v>369579</v>
          </cell>
          <cell r="G29">
            <v>30000</v>
          </cell>
          <cell r="H29">
            <v>0</v>
          </cell>
          <cell r="I29">
            <v>0</v>
          </cell>
          <cell r="J29">
            <v>0</v>
          </cell>
          <cell r="K29">
            <v>30000</v>
          </cell>
          <cell r="L29">
            <v>0</v>
          </cell>
          <cell r="M29">
            <v>7572</v>
          </cell>
          <cell r="N29">
            <v>1977668</v>
          </cell>
        </row>
        <row r="56">
          <cell r="B56">
            <v>2014</v>
          </cell>
          <cell r="C56">
            <v>280402</v>
          </cell>
          <cell r="D56">
            <v>1175746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1456859</v>
          </cell>
          <cell r="K56">
            <v>490016</v>
          </cell>
          <cell r="L56">
            <v>24492</v>
          </cell>
          <cell r="M56">
            <v>-1911</v>
          </cell>
          <cell r="N56">
            <v>8212</v>
          </cell>
        </row>
        <row r="83">
          <cell r="B83">
            <v>2014</v>
          </cell>
          <cell r="C83">
            <v>1175746</v>
          </cell>
          <cell r="D83">
            <v>176377</v>
          </cell>
          <cell r="E83">
            <v>8250</v>
          </cell>
          <cell r="F83">
            <v>1770</v>
          </cell>
          <cell r="G83">
            <v>10020</v>
          </cell>
          <cell r="H83">
            <v>0</v>
          </cell>
          <cell r="I83">
            <v>1316</v>
          </cell>
          <cell r="J83">
            <v>8654</v>
          </cell>
          <cell r="K83">
            <v>962932</v>
          </cell>
          <cell r="L83">
            <v>972902</v>
          </cell>
          <cell r="M83">
            <v>-115550</v>
          </cell>
          <cell r="N83">
            <v>2219495</v>
          </cell>
        </row>
        <row r="109">
          <cell r="C109">
            <v>1071653</v>
          </cell>
          <cell r="D109">
            <v>225012</v>
          </cell>
          <cell r="E109">
            <v>453039</v>
          </cell>
          <cell r="F109">
            <v>55449</v>
          </cell>
          <cell r="G109">
            <v>508488</v>
          </cell>
          <cell r="H109">
            <v>93297</v>
          </cell>
          <cell r="I109">
            <v>0</v>
          </cell>
          <cell r="J109">
            <v>93297</v>
          </cell>
          <cell r="K109">
            <v>30000</v>
          </cell>
          <cell r="L109">
            <v>321908</v>
          </cell>
          <cell r="M109">
            <v>-30863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280402</v>
          </cell>
          <cell r="D224">
            <v>711</v>
          </cell>
          <cell r="E224">
            <v>1071653</v>
          </cell>
          <cell r="F224">
            <v>0</v>
          </cell>
          <cell r="G224">
            <v>0</v>
          </cell>
          <cell r="H224">
            <v>1072364</v>
          </cell>
          <cell r="I224">
            <v>1352766</v>
          </cell>
          <cell r="J224">
            <v>225012</v>
          </cell>
          <cell r="K224">
            <v>0</v>
          </cell>
          <cell r="L224">
            <v>225012</v>
          </cell>
          <cell r="M224">
            <v>1577778</v>
          </cell>
          <cell r="N224">
            <v>319997</v>
          </cell>
          <cell r="P224">
            <v>85327</v>
          </cell>
        </row>
        <row r="249">
          <cell r="C249">
            <v>0</v>
          </cell>
          <cell r="D249">
            <v>16559</v>
          </cell>
          <cell r="E249">
            <v>3855</v>
          </cell>
          <cell r="F249">
            <v>698834</v>
          </cell>
          <cell r="G249">
            <v>851269</v>
          </cell>
          <cell r="I249">
            <v>1570517</v>
          </cell>
          <cell r="J249">
            <v>176377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93297</v>
          </cell>
          <cell r="R249">
            <v>93297</v>
          </cell>
          <cell r="S249">
            <v>1629105</v>
          </cell>
        </row>
        <row r="276">
          <cell r="C276">
            <v>369579</v>
          </cell>
          <cell r="D276">
            <v>0</v>
          </cell>
          <cell r="E276">
            <v>0</v>
          </cell>
          <cell r="F276">
            <v>369579</v>
          </cell>
          <cell r="G276">
            <v>0</v>
          </cell>
          <cell r="H276">
            <v>490016</v>
          </cell>
          <cell r="I276">
            <v>490016</v>
          </cell>
          <cell r="J276">
            <v>-120437</v>
          </cell>
          <cell r="K276">
            <v>0</v>
          </cell>
          <cell r="N276">
            <v>4061</v>
          </cell>
          <cell r="O276">
            <v>0</v>
          </cell>
          <cell r="P276">
            <v>5959</v>
          </cell>
          <cell r="Q276">
            <v>10020</v>
          </cell>
          <cell r="R276">
            <v>508488</v>
          </cell>
          <cell r="S276">
            <v>-498468</v>
          </cell>
          <cell r="T276">
            <v>-618905</v>
          </cell>
        </row>
        <row r="304">
          <cell r="H304">
            <v>387829</v>
          </cell>
          <cell r="I304">
            <v>387829</v>
          </cell>
          <cell r="J304">
            <v>-18250</v>
          </cell>
          <cell r="K304">
            <v>0</v>
          </cell>
          <cell r="N304">
            <v>8250</v>
          </cell>
          <cell r="O304">
            <v>453039</v>
          </cell>
          <cell r="P304">
            <v>-444789</v>
          </cell>
          <cell r="Q304">
            <v>-463039</v>
          </cell>
        </row>
        <row r="330">
          <cell r="C330">
            <v>0</v>
          </cell>
          <cell r="D330">
            <v>823804</v>
          </cell>
          <cell r="E330">
            <v>823804</v>
          </cell>
          <cell r="F330">
            <v>0</v>
          </cell>
          <cell r="G330">
            <v>132232</v>
          </cell>
          <cell r="H330">
            <v>132232</v>
          </cell>
          <cell r="I330">
            <v>16866</v>
          </cell>
          <cell r="J330">
            <v>972902</v>
          </cell>
          <cell r="K330">
            <v>0</v>
          </cell>
          <cell r="L330">
            <v>0</v>
          </cell>
          <cell r="M330">
            <v>1316</v>
          </cell>
          <cell r="N330">
            <v>1316</v>
          </cell>
          <cell r="O330">
            <v>8654</v>
          </cell>
          <cell r="P330">
            <v>962932</v>
          </cell>
          <cell r="Q330">
            <v>972902</v>
          </cell>
          <cell r="R330">
            <v>30000</v>
          </cell>
          <cell r="S330">
            <v>0</v>
          </cell>
          <cell r="T330">
            <v>0</v>
          </cell>
          <cell r="U330">
            <v>0</v>
          </cell>
          <cell r="V330">
            <v>30000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1629105</v>
          </cell>
          <cell r="D415">
            <v>-463039</v>
          </cell>
          <cell r="E415">
            <v>-155866</v>
          </cell>
          <cell r="F415">
            <v>-618905</v>
          </cell>
          <cell r="G415">
            <v>1316</v>
          </cell>
          <cell r="H415">
            <v>8654</v>
          </cell>
          <cell r="I415">
            <v>962932</v>
          </cell>
          <cell r="J415">
            <v>972902</v>
          </cell>
          <cell r="K415">
            <v>353997</v>
          </cell>
          <cell r="L415">
            <v>1983102</v>
          </cell>
        </row>
        <row r="445">
          <cell r="C445">
            <v>280402</v>
          </cell>
          <cell r="D445">
            <v>711</v>
          </cell>
          <cell r="E445">
            <v>1071653</v>
          </cell>
          <cell r="F445">
            <v>0</v>
          </cell>
          <cell r="G445">
            <v>0</v>
          </cell>
          <cell r="H445">
            <v>0</v>
          </cell>
          <cell r="I445">
            <v>1072364</v>
          </cell>
          <cell r="J445">
            <v>1352766</v>
          </cell>
          <cell r="K445">
            <v>225012</v>
          </cell>
          <cell r="L445">
            <v>0</v>
          </cell>
          <cell r="M445">
            <v>0</v>
          </cell>
          <cell r="N445">
            <v>225012</v>
          </cell>
          <cell r="O445">
            <v>1577778</v>
          </cell>
          <cell r="P445">
            <v>319997</v>
          </cell>
          <cell r="Q445">
            <v>85327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5"/>
    </sheetNames>
    <sheetDataSet>
      <sheetData sheetId="0">
        <row r="18">
          <cell r="B18">
            <v>2015</v>
          </cell>
        </row>
        <row r="20">
          <cell r="A20" t="str">
            <v>MARS</v>
          </cell>
          <cell r="C20">
            <v>1238773</v>
          </cell>
          <cell r="D20">
            <v>418342</v>
          </cell>
          <cell r="E20">
            <v>0</v>
          </cell>
          <cell r="F20">
            <v>418342</v>
          </cell>
          <cell r="G20">
            <v>60000</v>
          </cell>
          <cell r="H20">
            <v>0</v>
          </cell>
          <cell r="I20">
            <v>0</v>
          </cell>
          <cell r="J20">
            <v>0</v>
          </cell>
          <cell r="K20">
            <v>60000</v>
          </cell>
          <cell r="L20">
            <v>0</v>
          </cell>
          <cell r="M20">
            <v>7598</v>
          </cell>
          <cell r="N20">
            <v>1724713</v>
          </cell>
        </row>
        <row r="23">
          <cell r="A23" t="str">
            <v>JUN</v>
          </cell>
          <cell r="C23">
            <v>1111258</v>
          </cell>
          <cell r="D23">
            <v>421684</v>
          </cell>
          <cell r="E23">
            <v>0</v>
          </cell>
          <cell r="F23">
            <v>421684</v>
          </cell>
          <cell r="G23">
            <v>90000</v>
          </cell>
          <cell r="H23">
            <v>0</v>
          </cell>
          <cell r="I23">
            <v>0</v>
          </cell>
          <cell r="J23">
            <v>0</v>
          </cell>
          <cell r="K23">
            <v>90000</v>
          </cell>
          <cell r="L23">
            <v>0</v>
          </cell>
          <cell r="M23">
            <v>7312</v>
          </cell>
          <cell r="N23">
            <v>1630254</v>
          </cell>
        </row>
        <row r="26">
          <cell r="A26" t="str">
            <v>SEPT</v>
          </cell>
          <cell r="C26">
            <v>1003225</v>
          </cell>
          <cell r="D26">
            <v>518222</v>
          </cell>
          <cell r="E26">
            <v>0</v>
          </cell>
          <cell r="F26">
            <v>518222</v>
          </cell>
          <cell r="G26">
            <v>40000</v>
          </cell>
          <cell r="H26">
            <v>0</v>
          </cell>
          <cell r="I26">
            <v>0</v>
          </cell>
          <cell r="J26">
            <v>0</v>
          </cell>
          <cell r="K26">
            <v>40000</v>
          </cell>
          <cell r="L26">
            <v>0</v>
          </cell>
          <cell r="M26">
            <v>7652</v>
          </cell>
          <cell r="N26">
            <v>1569099</v>
          </cell>
        </row>
        <row r="29">
          <cell r="A29" t="str">
            <v>DEC</v>
          </cell>
          <cell r="B29">
            <v>2015</v>
          </cell>
          <cell r="C29">
            <v>726122</v>
          </cell>
          <cell r="D29">
            <v>517139</v>
          </cell>
          <cell r="E29">
            <v>0</v>
          </cell>
          <cell r="F29">
            <v>517139</v>
          </cell>
          <cell r="G29">
            <v>90000</v>
          </cell>
          <cell r="H29">
            <v>0</v>
          </cell>
          <cell r="I29">
            <v>0</v>
          </cell>
          <cell r="J29">
            <v>0</v>
          </cell>
          <cell r="K29">
            <v>90000</v>
          </cell>
          <cell r="L29">
            <v>0</v>
          </cell>
          <cell r="M29">
            <v>8351</v>
          </cell>
          <cell r="N29">
            <v>1341612</v>
          </cell>
        </row>
        <row r="47">
          <cell r="A47" t="str">
            <v>MARS</v>
          </cell>
          <cell r="B47">
            <v>2015</v>
          </cell>
          <cell r="C47">
            <v>274794</v>
          </cell>
          <cell r="D47">
            <v>989992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1265497</v>
          </cell>
          <cell r="K47">
            <v>429219</v>
          </cell>
          <cell r="L47">
            <v>27002</v>
          </cell>
          <cell r="M47">
            <v>-1911</v>
          </cell>
          <cell r="N47">
            <v>4906</v>
          </cell>
        </row>
        <row r="50">
          <cell r="A50" t="str">
            <v>JUN</v>
          </cell>
          <cell r="C50">
            <v>249240</v>
          </cell>
          <cell r="D50">
            <v>805526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1055477</v>
          </cell>
          <cell r="K50">
            <v>543605</v>
          </cell>
          <cell r="L50">
            <v>25911</v>
          </cell>
          <cell r="M50">
            <v>-1911</v>
          </cell>
          <cell r="N50">
            <v>7172</v>
          </cell>
        </row>
        <row r="53">
          <cell r="A53" t="str">
            <v>SEPT</v>
          </cell>
          <cell r="C53">
            <v>223777</v>
          </cell>
          <cell r="D53">
            <v>949248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1173736</v>
          </cell>
          <cell r="K53">
            <v>359627</v>
          </cell>
          <cell r="L53">
            <v>25735</v>
          </cell>
          <cell r="M53">
            <v>-1911</v>
          </cell>
          <cell r="N53">
            <v>11912</v>
          </cell>
        </row>
        <row r="56">
          <cell r="A56" t="str">
            <v>DEC</v>
          </cell>
          <cell r="B56">
            <v>2015</v>
          </cell>
          <cell r="C56">
            <v>222433</v>
          </cell>
          <cell r="D56">
            <v>756225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979369</v>
          </cell>
          <cell r="K56">
            <v>323462</v>
          </cell>
          <cell r="L56">
            <v>26234</v>
          </cell>
          <cell r="M56">
            <v>-1911</v>
          </cell>
          <cell r="N56">
            <v>14458</v>
          </cell>
        </row>
        <row r="74">
          <cell r="C74">
            <v>989992</v>
          </cell>
          <cell r="D74">
            <v>204234</v>
          </cell>
          <cell r="E74">
            <v>15685</v>
          </cell>
          <cell r="F74">
            <v>4722</v>
          </cell>
          <cell r="G74">
            <v>20407</v>
          </cell>
          <cell r="H74">
            <v>0</v>
          </cell>
          <cell r="I74">
            <v>1234</v>
          </cell>
          <cell r="J74">
            <v>11830</v>
          </cell>
          <cell r="K74">
            <v>987039</v>
          </cell>
          <cell r="L74">
            <v>1000103</v>
          </cell>
          <cell r="M74">
            <v>-35313</v>
          </cell>
          <cell r="N74">
            <v>2179423</v>
          </cell>
        </row>
        <row r="77">
          <cell r="C77">
            <v>805526</v>
          </cell>
          <cell r="D77">
            <v>278039</v>
          </cell>
          <cell r="E77">
            <v>13620</v>
          </cell>
          <cell r="F77">
            <v>3646</v>
          </cell>
          <cell r="G77">
            <v>17266</v>
          </cell>
          <cell r="H77">
            <v>0</v>
          </cell>
          <cell r="I77">
            <v>1149</v>
          </cell>
          <cell r="J77">
            <v>7989</v>
          </cell>
          <cell r="K77">
            <v>1012644</v>
          </cell>
          <cell r="L77">
            <v>1021782</v>
          </cell>
          <cell r="M77">
            <v>-40259</v>
          </cell>
          <cell r="N77">
            <v>2082354</v>
          </cell>
        </row>
        <row r="80">
          <cell r="C80">
            <v>949248</v>
          </cell>
          <cell r="D80">
            <v>227377</v>
          </cell>
          <cell r="E80">
            <v>15437</v>
          </cell>
          <cell r="F80">
            <v>4672</v>
          </cell>
          <cell r="G80">
            <v>20109</v>
          </cell>
          <cell r="H80">
            <v>0</v>
          </cell>
          <cell r="I80">
            <v>1063</v>
          </cell>
          <cell r="J80">
            <v>7701</v>
          </cell>
          <cell r="K80">
            <v>1035847</v>
          </cell>
          <cell r="L80">
            <v>1044611</v>
          </cell>
          <cell r="M80">
            <v>-42713</v>
          </cell>
          <cell r="N80">
            <v>2198632</v>
          </cell>
        </row>
        <row r="83">
          <cell r="B83">
            <v>2015</v>
          </cell>
          <cell r="C83">
            <v>756225</v>
          </cell>
          <cell r="D83">
            <v>191184</v>
          </cell>
          <cell r="E83">
            <v>19100</v>
          </cell>
          <cell r="F83">
            <v>9423</v>
          </cell>
          <cell r="G83">
            <v>28523</v>
          </cell>
          <cell r="H83">
            <v>0</v>
          </cell>
          <cell r="I83">
            <v>974</v>
          </cell>
          <cell r="J83">
            <v>7702</v>
          </cell>
          <cell r="K83">
            <v>1100498</v>
          </cell>
          <cell r="L83">
            <v>1109174</v>
          </cell>
          <cell r="M83">
            <v>-69931</v>
          </cell>
          <cell r="N83">
            <v>2015175</v>
          </cell>
        </row>
        <row r="100">
          <cell r="C100">
            <v>1050146</v>
          </cell>
          <cell r="D100">
            <v>236868</v>
          </cell>
          <cell r="E100">
            <v>388703</v>
          </cell>
          <cell r="F100">
            <v>88950</v>
          </cell>
          <cell r="G100">
            <v>477653</v>
          </cell>
          <cell r="H100">
            <v>45542</v>
          </cell>
          <cell r="I100">
            <v>10000</v>
          </cell>
          <cell r="J100">
            <v>55542</v>
          </cell>
          <cell r="K100">
            <v>60000</v>
          </cell>
          <cell r="L100">
            <v>339003</v>
          </cell>
          <cell r="M100">
            <v>-39789</v>
          </cell>
        </row>
        <row r="103">
          <cell r="C103">
            <v>874642</v>
          </cell>
          <cell r="D103">
            <v>236551</v>
          </cell>
          <cell r="E103">
            <v>187621</v>
          </cell>
          <cell r="F103">
            <v>282739</v>
          </cell>
          <cell r="G103">
            <v>470360</v>
          </cell>
          <cell r="H103">
            <v>56766</v>
          </cell>
          <cell r="I103">
            <v>0</v>
          </cell>
          <cell r="J103">
            <v>56766</v>
          </cell>
          <cell r="K103">
            <v>90000</v>
          </cell>
          <cell r="L103">
            <v>343862</v>
          </cell>
          <cell r="M103">
            <v>10173</v>
          </cell>
        </row>
        <row r="106">
          <cell r="C106">
            <v>1111579</v>
          </cell>
          <cell r="D106">
            <v>246310</v>
          </cell>
          <cell r="E106">
            <v>181589</v>
          </cell>
          <cell r="F106">
            <v>267691</v>
          </cell>
          <cell r="G106">
            <v>449280</v>
          </cell>
          <cell r="H106">
            <v>42683</v>
          </cell>
          <cell r="I106">
            <v>0</v>
          </cell>
          <cell r="J106">
            <v>42683</v>
          </cell>
          <cell r="K106">
            <v>40000</v>
          </cell>
          <cell r="L106">
            <v>347576</v>
          </cell>
          <cell r="M106">
            <v>-38796</v>
          </cell>
        </row>
        <row r="109">
          <cell r="C109">
            <v>935116</v>
          </cell>
          <cell r="D109">
            <v>248944</v>
          </cell>
          <cell r="E109">
            <v>150953</v>
          </cell>
          <cell r="F109">
            <v>247269</v>
          </cell>
          <cell r="G109">
            <v>398222</v>
          </cell>
          <cell r="H109">
            <v>36977</v>
          </cell>
          <cell r="I109">
            <v>0</v>
          </cell>
          <cell r="J109">
            <v>36977</v>
          </cell>
          <cell r="K109">
            <v>90000</v>
          </cell>
          <cell r="L109">
            <v>351251</v>
          </cell>
          <cell r="M109">
            <v>-45335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274794</v>
          </cell>
          <cell r="D215">
            <v>711</v>
          </cell>
          <cell r="E215">
            <v>1050146</v>
          </cell>
          <cell r="F215">
            <v>0</v>
          </cell>
          <cell r="G215">
            <v>0</v>
          </cell>
          <cell r="H215">
            <v>1050857</v>
          </cell>
          <cell r="I215">
            <v>1325651</v>
          </cell>
          <cell r="J215">
            <v>236868</v>
          </cell>
          <cell r="K215">
            <v>0</v>
          </cell>
          <cell r="L215">
            <v>236868</v>
          </cell>
          <cell r="M215">
            <v>1562519</v>
          </cell>
          <cell r="N215">
            <v>337092</v>
          </cell>
          <cell r="P215">
            <v>-7168</v>
          </cell>
        </row>
        <row r="218">
          <cell r="C218">
            <v>249240</v>
          </cell>
          <cell r="D218">
            <v>711</v>
          </cell>
          <cell r="E218">
            <v>874642</v>
          </cell>
          <cell r="F218">
            <v>0</v>
          </cell>
          <cell r="G218">
            <v>0</v>
          </cell>
          <cell r="H218">
            <v>875353</v>
          </cell>
          <cell r="I218">
            <v>1124593</v>
          </cell>
          <cell r="J218">
            <v>236551</v>
          </cell>
          <cell r="K218">
            <v>0</v>
          </cell>
          <cell r="L218">
            <v>236551</v>
          </cell>
          <cell r="M218">
            <v>1361144</v>
          </cell>
          <cell r="N218">
            <v>341951</v>
          </cell>
          <cell r="P218">
            <v>50292</v>
          </cell>
        </row>
        <row r="221">
          <cell r="C221">
            <v>223777</v>
          </cell>
          <cell r="D221">
            <v>711</v>
          </cell>
          <cell r="E221">
            <v>1111579</v>
          </cell>
          <cell r="F221">
            <v>0</v>
          </cell>
          <cell r="G221">
            <v>0</v>
          </cell>
          <cell r="H221">
            <v>1112290</v>
          </cell>
          <cell r="I221">
            <v>1336067</v>
          </cell>
          <cell r="J221">
            <v>246310</v>
          </cell>
          <cell r="K221">
            <v>0</v>
          </cell>
          <cell r="L221">
            <v>246310</v>
          </cell>
          <cell r="M221">
            <v>1582377</v>
          </cell>
          <cell r="N221">
            <v>345665</v>
          </cell>
          <cell r="P221">
            <v>8177</v>
          </cell>
        </row>
        <row r="224">
          <cell r="C224">
            <v>222433</v>
          </cell>
          <cell r="D224">
            <v>711</v>
          </cell>
          <cell r="E224">
            <v>935116</v>
          </cell>
          <cell r="F224">
            <v>0</v>
          </cell>
          <cell r="G224">
            <v>0</v>
          </cell>
          <cell r="H224">
            <v>935827</v>
          </cell>
          <cell r="I224">
            <v>1158260</v>
          </cell>
          <cell r="J224">
            <v>248944</v>
          </cell>
          <cell r="K224">
            <v>0</v>
          </cell>
          <cell r="L224">
            <v>248944</v>
          </cell>
          <cell r="M224">
            <v>1407204</v>
          </cell>
          <cell r="N224">
            <v>349340</v>
          </cell>
          <cell r="P224">
            <v>30703</v>
          </cell>
        </row>
        <row r="240">
          <cell r="C240">
            <v>0</v>
          </cell>
          <cell r="D240">
            <v>17791</v>
          </cell>
          <cell r="E240">
            <v>4142</v>
          </cell>
          <cell r="F240">
            <v>407193</v>
          </cell>
          <cell r="G240">
            <v>809647</v>
          </cell>
          <cell r="I240">
            <v>1238773</v>
          </cell>
          <cell r="J240">
            <v>204234</v>
          </cell>
          <cell r="K240">
            <v>0</v>
          </cell>
          <cell r="M240">
            <v>0</v>
          </cell>
          <cell r="N240">
            <v>27002</v>
          </cell>
          <cell r="O240">
            <v>27002</v>
          </cell>
          <cell r="P240">
            <v>0</v>
          </cell>
          <cell r="Q240">
            <v>55542</v>
          </cell>
          <cell r="R240">
            <v>55542</v>
          </cell>
          <cell r="S240">
            <v>1360463</v>
          </cell>
        </row>
        <row r="243">
          <cell r="C243">
            <v>0</v>
          </cell>
          <cell r="D243">
            <v>17440</v>
          </cell>
          <cell r="E243">
            <v>4061</v>
          </cell>
          <cell r="F243">
            <v>452975</v>
          </cell>
          <cell r="G243">
            <v>636782</v>
          </cell>
          <cell r="I243">
            <v>1111258</v>
          </cell>
          <cell r="J243">
            <v>278039</v>
          </cell>
          <cell r="K243">
            <v>0</v>
          </cell>
          <cell r="M243">
            <v>0</v>
          </cell>
          <cell r="N243">
            <v>25911</v>
          </cell>
          <cell r="O243">
            <v>25911</v>
          </cell>
          <cell r="P243">
            <v>0</v>
          </cell>
          <cell r="Q243">
            <v>56766</v>
          </cell>
          <cell r="R243">
            <v>56766</v>
          </cell>
          <cell r="S243">
            <v>1306620</v>
          </cell>
        </row>
        <row r="246">
          <cell r="C246">
            <v>0</v>
          </cell>
          <cell r="D246">
            <v>17386</v>
          </cell>
          <cell r="E246">
            <v>4048</v>
          </cell>
          <cell r="F246">
            <v>400541</v>
          </cell>
          <cell r="G246">
            <v>581250</v>
          </cell>
          <cell r="I246">
            <v>1003225</v>
          </cell>
          <cell r="J246">
            <v>227377</v>
          </cell>
          <cell r="K246">
            <v>0</v>
          </cell>
          <cell r="M246">
            <v>0</v>
          </cell>
          <cell r="N246">
            <v>25735</v>
          </cell>
          <cell r="O246">
            <v>25735</v>
          </cell>
          <cell r="P246">
            <v>0</v>
          </cell>
          <cell r="Q246">
            <v>42683</v>
          </cell>
          <cell r="R246">
            <v>42683</v>
          </cell>
          <cell r="S246">
            <v>1162184</v>
          </cell>
        </row>
        <row r="249">
          <cell r="C249">
            <v>0</v>
          </cell>
          <cell r="D249">
            <v>17660</v>
          </cell>
          <cell r="E249">
            <v>4112</v>
          </cell>
          <cell r="F249">
            <v>355875</v>
          </cell>
          <cell r="G249">
            <v>348475</v>
          </cell>
          <cell r="I249">
            <v>726122</v>
          </cell>
          <cell r="J249">
            <v>191184</v>
          </cell>
          <cell r="K249">
            <v>0</v>
          </cell>
          <cell r="M249">
            <v>0</v>
          </cell>
          <cell r="N249">
            <v>26234</v>
          </cell>
          <cell r="O249">
            <v>26234</v>
          </cell>
          <cell r="P249">
            <v>0</v>
          </cell>
          <cell r="Q249">
            <v>36977</v>
          </cell>
          <cell r="R249">
            <v>36977</v>
          </cell>
          <cell r="S249">
            <v>854095</v>
          </cell>
        </row>
        <row r="267">
          <cell r="C267">
            <v>418342</v>
          </cell>
          <cell r="D267">
            <v>0</v>
          </cell>
          <cell r="E267">
            <v>0</v>
          </cell>
          <cell r="F267">
            <v>418342</v>
          </cell>
          <cell r="G267">
            <v>0</v>
          </cell>
          <cell r="H267">
            <v>429219</v>
          </cell>
          <cell r="I267">
            <v>429219</v>
          </cell>
          <cell r="J267">
            <v>-10877</v>
          </cell>
          <cell r="K267">
            <v>0</v>
          </cell>
          <cell r="N267">
            <v>6375</v>
          </cell>
          <cell r="O267">
            <v>0</v>
          </cell>
          <cell r="P267">
            <v>14032</v>
          </cell>
          <cell r="Q267">
            <v>20407</v>
          </cell>
          <cell r="R267">
            <v>477653</v>
          </cell>
          <cell r="S267">
            <v>-457246</v>
          </cell>
          <cell r="T267">
            <v>-468123</v>
          </cell>
        </row>
        <row r="270">
          <cell r="C270">
            <v>421684</v>
          </cell>
          <cell r="D270">
            <v>0</v>
          </cell>
          <cell r="E270">
            <v>0</v>
          </cell>
          <cell r="F270">
            <v>421684</v>
          </cell>
          <cell r="G270">
            <v>0</v>
          </cell>
          <cell r="H270">
            <v>543605</v>
          </cell>
          <cell r="I270">
            <v>543605</v>
          </cell>
          <cell r="J270">
            <v>-121921</v>
          </cell>
          <cell r="K270">
            <v>0</v>
          </cell>
          <cell r="N270">
            <v>7375</v>
          </cell>
          <cell r="O270">
            <v>0</v>
          </cell>
          <cell r="P270">
            <v>9891</v>
          </cell>
          <cell r="Q270">
            <v>17266</v>
          </cell>
          <cell r="R270">
            <v>470360</v>
          </cell>
          <cell r="S270">
            <v>-453094</v>
          </cell>
          <cell r="T270">
            <v>-575015</v>
          </cell>
        </row>
        <row r="273">
          <cell r="C273">
            <v>518222</v>
          </cell>
          <cell r="D273">
            <v>0</v>
          </cell>
          <cell r="E273">
            <v>0</v>
          </cell>
          <cell r="F273">
            <v>518222</v>
          </cell>
          <cell r="G273">
            <v>0</v>
          </cell>
          <cell r="H273">
            <v>359627</v>
          </cell>
          <cell r="I273">
            <v>359627</v>
          </cell>
          <cell r="J273">
            <v>158595</v>
          </cell>
          <cell r="K273">
            <v>0</v>
          </cell>
          <cell r="N273">
            <v>11000</v>
          </cell>
          <cell r="O273">
            <v>0</v>
          </cell>
          <cell r="P273">
            <v>9109</v>
          </cell>
          <cell r="Q273">
            <v>20109</v>
          </cell>
          <cell r="R273">
            <v>449280</v>
          </cell>
          <cell r="S273">
            <v>-429171</v>
          </cell>
          <cell r="T273">
            <v>-270576</v>
          </cell>
        </row>
        <row r="276">
          <cell r="C276">
            <v>517139</v>
          </cell>
          <cell r="D276">
            <v>0</v>
          </cell>
          <cell r="E276">
            <v>0</v>
          </cell>
          <cell r="F276">
            <v>517139</v>
          </cell>
          <cell r="G276">
            <v>0</v>
          </cell>
          <cell r="H276">
            <v>323462</v>
          </cell>
          <cell r="I276">
            <v>323462</v>
          </cell>
          <cell r="J276">
            <v>193677</v>
          </cell>
          <cell r="K276">
            <v>0</v>
          </cell>
          <cell r="N276">
            <v>19000</v>
          </cell>
          <cell r="O276">
            <v>0</v>
          </cell>
          <cell r="P276">
            <v>9523</v>
          </cell>
          <cell r="Q276">
            <v>28523</v>
          </cell>
          <cell r="R276">
            <v>398222</v>
          </cell>
          <cell r="S276">
            <v>-369699</v>
          </cell>
          <cell r="T276">
            <v>-176022</v>
          </cell>
        </row>
        <row r="295">
          <cell r="H295">
            <v>327073</v>
          </cell>
          <cell r="I295">
            <v>327073</v>
          </cell>
          <cell r="J295">
            <v>91269</v>
          </cell>
          <cell r="K295">
            <v>0</v>
          </cell>
          <cell r="N295">
            <v>15685</v>
          </cell>
          <cell r="O295">
            <v>388703</v>
          </cell>
          <cell r="P295">
            <v>-373018</v>
          </cell>
          <cell r="Q295">
            <v>-281749</v>
          </cell>
        </row>
        <row r="298">
          <cell r="H298">
            <v>441478</v>
          </cell>
          <cell r="I298">
            <v>441478</v>
          </cell>
          <cell r="J298">
            <v>-19794</v>
          </cell>
          <cell r="K298">
            <v>0</v>
          </cell>
          <cell r="N298">
            <v>13620</v>
          </cell>
          <cell r="O298">
            <v>187621</v>
          </cell>
          <cell r="P298">
            <v>-174001</v>
          </cell>
          <cell r="Q298">
            <v>-193795</v>
          </cell>
        </row>
        <row r="301">
          <cell r="H301">
            <v>253856</v>
          </cell>
          <cell r="I301">
            <v>253856</v>
          </cell>
          <cell r="J301">
            <v>264366</v>
          </cell>
          <cell r="K301">
            <v>0</v>
          </cell>
          <cell r="N301">
            <v>15437</v>
          </cell>
          <cell r="O301">
            <v>181589</v>
          </cell>
          <cell r="P301">
            <v>-166152</v>
          </cell>
          <cell r="Q301">
            <v>98214</v>
          </cell>
        </row>
        <row r="304">
          <cell r="H304">
            <v>215739</v>
          </cell>
          <cell r="I304">
            <v>215739</v>
          </cell>
          <cell r="J304">
            <v>301400</v>
          </cell>
          <cell r="K304">
            <v>0</v>
          </cell>
          <cell r="N304">
            <v>19100</v>
          </cell>
          <cell r="O304">
            <v>150953</v>
          </cell>
          <cell r="P304">
            <v>-131853</v>
          </cell>
          <cell r="Q304">
            <v>169547</v>
          </cell>
        </row>
        <row r="321">
          <cell r="C321">
            <v>0</v>
          </cell>
          <cell r="D321">
            <v>853885</v>
          </cell>
          <cell r="E321">
            <v>853885</v>
          </cell>
          <cell r="F321">
            <v>0</v>
          </cell>
          <cell r="G321">
            <v>127049</v>
          </cell>
          <cell r="H321">
            <v>127049</v>
          </cell>
          <cell r="I321">
            <v>19169</v>
          </cell>
          <cell r="J321">
            <v>1000103</v>
          </cell>
          <cell r="K321">
            <v>0</v>
          </cell>
          <cell r="L321">
            <v>0</v>
          </cell>
          <cell r="M321">
            <v>1234</v>
          </cell>
          <cell r="N321">
            <v>1234</v>
          </cell>
          <cell r="O321">
            <v>11830</v>
          </cell>
          <cell r="P321">
            <v>987039</v>
          </cell>
          <cell r="Q321">
            <v>1000103</v>
          </cell>
          <cell r="R321">
            <v>60000</v>
          </cell>
          <cell r="S321">
            <v>0</v>
          </cell>
          <cell r="T321">
            <v>0</v>
          </cell>
          <cell r="U321">
            <v>0</v>
          </cell>
          <cell r="V321">
            <v>60000</v>
          </cell>
        </row>
        <row r="324">
          <cell r="C324">
            <v>0</v>
          </cell>
          <cell r="D324">
            <v>884214</v>
          </cell>
          <cell r="E324">
            <v>884214</v>
          </cell>
          <cell r="F324">
            <v>0</v>
          </cell>
          <cell r="G324">
            <v>123317</v>
          </cell>
          <cell r="H324">
            <v>123317</v>
          </cell>
          <cell r="I324">
            <v>14251</v>
          </cell>
          <cell r="J324">
            <v>1021782</v>
          </cell>
          <cell r="K324">
            <v>0</v>
          </cell>
          <cell r="L324">
            <v>0</v>
          </cell>
          <cell r="M324">
            <v>1149</v>
          </cell>
          <cell r="N324">
            <v>1149</v>
          </cell>
          <cell r="O324">
            <v>7989</v>
          </cell>
          <cell r="P324">
            <v>1012644</v>
          </cell>
          <cell r="Q324">
            <v>1021782</v>
          </cell>
          <cell r="R324">
            <v>90000</v>
          </cell>
          <cell r="S324">
            <v>0</v>
          </cell>
          <cell r="T324">
            <v>0</v>
          </cell>
          <cell r="U324">
            <v>0</v>
          </cell>
          <cell r="V324">
            <v>90000</v>
          </cell>
        </row>
        <row r="327">
          <cell r="C327">
            <v>0</v>
          </cell>
          <cell r="D327">
            <v>901106</v>
          </cell>
          <cell r="E327">
            <v>901106</v>
          </cell>
          <cell r="F327">
            <v>0</v>
          </cell>
          <cell r="G327">
            <v>126170</v>
          </cell>
          <cell r="H327">
            <v>126170</v>
          </cell>
          <cell r="I327">
            <v>17335</v>
          </cell>
          <cell r="J327">
            <v>1044611</v>
          </cell>
          <cell r="K327">
            <v>0</v>
          </cell>
          <cell r="L327">
            <v>0</v>
          </cell>
          <cell r="M327">
            <v>1063</v>
          </cell>
          <cell r="N327">
            <v>1063</v>
          </cell>
          <cell r="O327">
            <v>7701</v>
          </cell>
          <cell r="P327">
            <v>1035847</v>
          </cell>
          <cell r="Q327">
            <v>1044611</v>
          </cell>
          <cell r="R327">
            <v>40000</v>
          </cell>
          <cell r="S327">
            <v>0</v>
          </cell>
          <cell r="T327">
            <v>0</v>
          </cell>
          <cell r="U327">
            <v>0</v>
          </cell>
          <cell r="V327">
            <v>40000</v>
          </cell>
        </row>
        <row r="330">
          <cell r="C330">
            <v>0</v>
          </cell>
          <cell r="D330">
            <v>956994</v>
          </cell>
          <cell r="E330">
            <v>956994</v>
          </cell>
          <cell r="F330">
            <v>0</v>
          </cell>
          <cell r="G330">
            <v>137954</v>
          </cell>
          <cell r="H330">
            <v>137954</v>
          </cell>
          <cell r="I330">
            <v>14226</v>
          </cell>
          <cell r="J330">
            <v>1109174</v>
          </cell>
          <cell r="K330">
            <v>0</v>
          </cell>
          <cell r="L330">
            <v>0</v>
          </cell>
          <cell r="M330">
            <v>974</v>
          </cell>
          <cell r="N330">
            <v>974</v>
          </cell>
          <cell r="O330">
            <v>7702</v>
          </cell>
          <cell r="P330">
            <v>1100498</v>
          </cell>
          <cell r="Q330">
            <v>1109174</v>
          </cell>
          <cell r="R330">
            <v>90000</v>
          </cell>
          <cell r="S330">
            <v>0</v>
          </cell>
          <cell r="T330">
            <v>0</v>
          </cell>
          <cell r="U330">
            <v>0</v>
          </cell>
          <cell r="V330">
            <v>90000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1360463</v>
          </cell>
          <cell r="D406">
            <v>-281749</v>
          </cell>
          <cell r="E406">
            <v>-186374</v>
          </cell>
          <cell r="F406">
            <v>-468123</v>
          </cell>
          <cell r="G406">
            <v>1234</v>
          </cell>
          <cell r="H406">
            <v>11830</v>
          </cell>
          <cell r="I406">
            <v>987039</v>
          </cell>
          <cell r="J406">
            <v>1000103</v>
          </cell>
          <cell r="K406">
            <v>531980</v>
          </cell>
          <cell r="L406">
            <v>1892443</v>
          </cell>
        </row>
        <row r="409">
          <cell r="C409">
            <v>1306620</v>
          </cell>
          <cell r="D409">
            <v>-193795</v>
          </cell>
          <cell r="E409">
            <v>-381220</v>
          </cell>
          <cell r="F409">
            <v>-575015</v>
          </cell>
          <cell r="G409">
            <v>1149</v>
          </cell>
          <cell r="H409">
            <v>7989</v>
          </cell>
          <cell r="I409">
            <v>1012644</v>
          </cell>
          <cell r="J409">
            <v>1021782</v>
          </cell>
          <cell r="K409">
            <v>446767</v>
          </cell>
          <cell r="L409">
            <v>1753387</v>
          </cell>
        </row>
        <row r="412">
          <cell r="C412">
            <v>1162184</v>
          </cell>
          <cell r="D412">
            <v>98214</v>
          </cell>
          <cell r="E412">
            <v>-368790</v>
          </cell>
          <cell r="F412">
            <v>-270576</v>
          </cell>
          <cell r="G412">
            <v>1063</v>
          </cell>
          <cell r="H412">
            <v>7701</v>
          </cell>
          <cell r="I412">
            <v>1035847</v>
          </cell>
          <cell r="J412">
            <v>1044611</v>
          </cell>
          <cell r="K412">
            <v>774035</v>
          </cell>
          <cell r="L412">
            <v>1936219</v>
          </cell>
        </row>
        <row r="415">
          <cell r="C415">
            <v>854095</v>
          </cell>
          <cell r="D415">
            <v>169547</v>
          </cell>
          <cell r="E415">
            <v>-345569</v>
          </cell>
          <cell r="F415">
            <v>-176022</v>
          </cell>
          <cell r="G415">
            <v>974</v>
          </cell>
          <cell r="H415">
            <v>7702</v>
          </cell>
          <cell r="I415">
            <v>1100498</v>
          </cell>
          <cell r="J415">
            <v>1109174</v>
          </cell>
          <cell r="K415">
            <v>933152</v>
          </cell>
          <cell r="L415">
            <v>1787247</v>
          </cell>
        </row>
        <row r="436">
          <cell r="C436">
            <v>274794</v>
          </cell>
          <cell r="D436">
            <v>711</v>
          </cell>
          <cell r="E436">
            <v>1050146</v>
          </cell>
          <cell r="F436">
            <v>0</v>
          </cell>
          <cell r="G436">
            <v>0</v>
          </cell>
          <cell r="H436">
            <v>0</v>
          </cell>
          <cell r="I436">
            <v>1050857</v>
          </cell>
          <cell r="J436">
            <v>1325651</v>
          </cell>
          <cell r="K436">
            <v>236868</v>
          </cell>
          <cell r="L436">
            <v>0</v>
          </cell>
          <cell r="M436">
            <v>0</v>
          </cell>
          <cell r="N436">
            <v>236868</v>
          </cell>
          <cell r="O436">
            <v>1562519</v>
          </cell>
          <cell r="P436">
            <v>337092</v>
          </cell>
          <cell r="Q436">
            <v>-7168</v>
          </cell>
        </row>
        <row r="439">
          <cell r="C439">
            <v>249240</v>
          </cell>
          <cell r="D439">
            <v>711</v>
          </cell>
          <cell r="E439">
            <v>874642</v>
          </cell>
          <cell r="F439">
            <v>0</v>
          </cell>
          <cell r="G439">
            <v>0</v>
          </cell>
          <cell r="H439">
            <v>0</v>
          </cell>
          <cell r="I439">
            <v>875353</v>
          </cell>
          <cell r="J439">
            <v>1124593</v>
          </cell>
          <cell r="K439">
            <v>236551</v>
          </cell>
          <cell r="L439">
            <v>0</v>
          </cell>
          <cell r="M439">
            <v>0</v>
          </cell>
          <cell r="N439">
            <v>236551</v>
          </cell>
          <cell r="O439">
            <v>1361144</v>
          </cell>
          <cell r="P439">
            <v>341951</v>
          </cell>
          <cell r="Q439">
            <v>50292</v>
          </cell>
        </row>
        <row r="442">
          <cell r="C442">
            <v>223777</v>
          </cell>
          <cell r="D442">
            <v>711</v>
          </cell>
          <cell r="E442">
            <v>1111579</v>
          </cell>
          <cell r="F442">
            <v>0</v>
          </cell>
          <cell r="G442">
            <v>0</v>
          </cell>
          <cell r="H442">
            <v>0</v>
          </cell>
          <cell r="I442">
            <v>1112290</v>
          </cell>
          <cell r="J442">
            <v>1336067</v>
          </cell>
          <cell r="K442">
            <v>246310</v>
          </cell>
          <cell r="L442">
            <v>0</v>
          </cell>
          <cell r="M442">
            <v>0</v>
          </cell>
          <cell r="N442">
            <v>246310</v>
          </cell>
          <cell r="O442">
            <v>1582377</v>
          </cell>
          <cell r="P442">
            <v>345665</v>
          </cell>
          <cell r="Q442">
            <v>8177</v>
          </cell>
        </row>
        <row r="445">
          <cell r="C445">
            <v>222433</v>
          </cell>
          <cell r="D445">
            <v>711</v>
          </cell>
          <cell r="E445">
            <v>935116</v>
          </cell>
          <cell r="F445">
            <v>0</v>
          </cell>
          <cell r="G445">
            <v>0</v>
          </cell>
          <cell r="H445">
            <v>0</v>
          </cell>
          <cell r="I445">
            <v>935827</v>
          </cell>
          <cell r="J445">
            <v>1158260</v>
          </cell>
          <cell r="K445">
            <v>248944</v>
          </cell>
          <cell r="L445">
            <v>0</v>
          </cell>
          <cell r="M445">
            <v>0</v>
          </cell>
          <cell r="N445">
            <v>248944</v>
          </cell>
          <cell r="O445">
            <v>1407204</v>
          </cell>
          <cell r="P445">
            <v>349340</v>
          </cell>
          <cell r="Q445">
            <v>30703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8">
          <cell r="B18">
            <v>2016</v>
          </cell>
        </row>
        <row r="20">
          <cell r="A20" t="str">
            <v>MAR</v>
          </cell>
          <cell r="C20">
            <v>745359</v>
          </cell>
          <cell r="D20">
            <v>611683</v>
          </cell>
          <cell r="E20">
            <v>0</v>
          </cell>
          <cell r="F20">
            <v>611683</v>
          </cell>
          <cell r="G20">
            <v>120000</v>
          </cell>
          <cell r="H20">
            <v>0</v>
          </cell>
          <cell r="I20">
            <v>0</v>
          </cell>
          <cell r="J20">
            <v>0</v>
          </cell>
          <cell r="K20">
            <v>120000</v>
          </cell>
          <cell r="L20">
            <v>0</v>
          </cell>
          <cell r="M20">
            <v>8791</v>
          </cell>
          <cell r="N20">
            <v>1485833</v>
          </cell>
        </row>
        <row r="23">
          <cell r="A23" t="str">
            <v>JUIN</v>
          </cell>
          <cell r="C23">
            <v>477858</v>
          </cell>
          <cell r="D23">
            <v>612200</v>
          </cell>
          <cell r="E23">
            <v>0</v>
          </cell>
          <cell r="F23">
            <v>612200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8048</v>
          </cell>
          <cell r="N23">
            <v>1098106</v>
          </cell>
        </row>
        <row r="26">
          <cell r="A26" t="str">
            <v>SEPT</v>
          </cell>
          <cell r="C26">
            <v>254143</v>
          </cell>
          <cell r="D26">
            <v>614325</v>
          </cell>
          <cell r="E26">
            <v>0</v>
          </cell>
          <cell r="F26">
            <v>614325</v>
          </cell>
          <cell r="G26">
            <v>45000</v>
          </cell>
          <cell r="H26">
            <v>0</v>
          </cell>
          <cell r="I26">
            <v>0</v>
          </cell>
          <cell r="J26">
            <v>0</v>
          </cell>
          <cell r="K26">
            <v>45000</v>
          </cell>
          <cell r="L26">
            <v>0</v>
          </cell>
          <cell r="M26">
            <v>8016</v>
          </cell>
          <cell r="N26">
            <v>921484</v>
          </cell>
        </row>
        <row r="29">
          <cell r="A29" t="str">
            <v>DEC</v>
          </cell>
          <cell r="B29">
            <v>2016</v>
          </cell>
          <cell r="C29">
            <v>22528</v>
          </cell>
          <cell r="D29">
            <v>618091</v>
          </cell>
          <cell r="E29">
            <v>0</v>
          </cell>
          <cell r="F29">
            <v>618091</v>
          </cell>
          <cell r="G29">
            <v>137500</v>
          </cell>
          <cell r="H29">
            <v>0</v>
          </cell>
          <cell r="I29">
            <v>0</v>
          </cell>
          <cell r="J29">
            <v>0</v>
          </cell>
          <cell r="K29">
            <v>137500</v>
          </cell>
          <cell r="L29">
            <v>0</v>
          </cell>
          <cell r="M29">
            <v>7741</v>
          </cell>
          <cell r="N29">
            <v>785860</v>
          </cell>
        </row>
        <row r="47">
          <cell r="A47" t="str">
            <v>MAR</v>
          </cell>
          <cell r="C47">
            <v>193372</v>
          </cell>
          <cell r="D47">
            <v>610392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804475</v>
          </cell>
          <cell r="K47">
            <v>651513</v>
          </cell>
          <cell r="L47">
            <v>25433</v>
          </cell>
          <cell r="M47">
            <v>-1911</v>
          </cell>
          <cell r="N47">
            <v>6323</v>
          </cell>
        </row>
        <row r="50">
          <cell r="A50" t="str">
            <v>JUIN</v>
          </cell>
          <cell r="C50">
            <v>183599</v>
          </cell>
          <cell r="D50">
            <v>612893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797203</v>
          </cell>
          <cell r="K50">
            <v>267330</v>
          </cell>
          <cell r="L50">
            <v>26064</v>
          </cell>
          <cell r="M50">
            <v>-1911</v>
          </cell>
          <cell r="N50">
            <v>9420</v>
          </cell>
        </row>
        <row r="53">
          <cell r="A53" t="str">
            <v>SEPT</v>
          </cell>
          <cell r="C53">
            <v>164581</v>
          </cell>
          <cell r="D53">
            <v>457746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623038</v>
          </cell>
          <cell r="K53">
            <v>255720</v>
          </cell>
          <cell r="L53">
            <v>26338</v>
          </cell>
          <cell r="M53">
            <v>-1911</v>
          </cell>
          <cell r="N53">
            <v>18299</v>
          </cell>
        </row>
        <row r="56">
          <cell r="A56" t="str">
            <v>DEC</v>
          </cell>
          <cell r="B56">
            <v>2016</v>
          </cell>
          <cell r="C56">
            <v>174846</v>
          </cell>
          <cell r="D56">
            <v>383180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558737</v>
          </cell>
          <cell r="K56">
            <v>176873</v>
          </cell>
          <cell r="L56">
            <v>34306</v>
          </cell>
          <cell r="M56">
            <v>-1911</v>
          </cell>
          <cell r="N56">
            <v>17855</v>
          </cell>
        </row>
        <row r="74">
          <cell r="C74">
            <v>610392</v>
          </cell>
          <cell r="D74">
            <v>179032</v>
          </cell>
          <cell r="E74">
            <v>20628</v>
          </cell>
          <cell r="F74">
            <v>5444</v>
          </cell>
          <cell r="G74">
            <v>26072</v>
          </cell>
          <cell r="H74">
            <v>0</v>
          </cell>
          <cell r="I74">
            <v>882</v>
          </cell>
          <cell r="J74">
            <v>8579</v>
          </cell>
          <cell r="K74">
            <v>1132619</v>
          </cell>
          <cell r="L74">
            <v>1142080</v>
          </cell>
          <cell r="M74">
            <v>-53315</v>
          </cell>
          <cell r="N74">
            <v>1904261</v>
          </cell>
        </row>
        <row r="77">
          <cell r="C77">
            <v>612893</v>
          </cell>
          <cell r="D77">
            <v>185439</v>
          </cell>
          <cell r="E77">
            <v>24194</v>
          </cell>
          <cell r="F77">
            <v>5603</v>
          </cell>
          <cell r="G77">
            <v>29797</v>
          </cell>
          <cell r="H77">
            <v>0</v>
          </cell>
          <cell r="I77">
            <v>698</v>
          </cell>
          <cell r="J77">
            <v>8269</v>
          </cell>
          <cell r="K77">
            <v>1091861</v>
          </cell>
          <cell r="L77">
            <v>1100828</v>
          </cell>
          <cell r="M77">
            <v>-44555</v>
          </cell>
          <cell r="N77">
            <v>1884402</v>
          </cell>
        </row>
        <row r="80">
          <cell r="C80">
            <v>457746</v>
          </cell>
          <cell r="D80">
            <v>212239</v>
          </cell>
          <cell r="E80">
            <v>27986</v>
          </cell>
          <cell r="F80">
            <v>3011</v>
          </cell>
          <cell r="G80">
            <v>30997</v>
          </cell>
          <cell r="H80">
            <v>0</v>
          </cell>
          <cell r="I80">
            <v>709</v>
          </cell>
          <cell r="J80">
            <v>7524</v>
          </cell>
          <cell r="K80">
            <v>1169330</v>
          </cell>
          <cell r="L80">
            <v>1177563</v>
          </cell>
          <cell r="M80">
            <v>-5843</v>
          </cell>
          <cell r="N80">
            <v>1872702</v>
          </cell>
        </row>
        <row r="83">
          <cell r="B83">
            <v>2016</v>
          </cell>
          <cell r="C83">
            <v>383180</v>
          </cell>
          <cell r="D83">
            <v>220074</v>
          </cell>
          <cell r="E83">
            <v>70545</v>
          </cell>
          <cell r="F83">
            <v>5444</v>
          </cell>
          <cell r="G83">
            <v>75989</v>
          </cell>
          <cell r="H83">
            <v>0</v>
          </cell>
          <cell r="I83">
            <v>629</v>
          </cell>
          <cell r="J83">
            <v>7594</v>
          </cell>
          <cell r="K83">
            <v>1142069</v>
          </cell>
          <cell r="L83">
            <v>1150292</v>
          </cell>
          <cell r="M83">
            <v>-13329</v>
          </cell>
          <cell r="N83">
            <v>1816206</v>
          </cell>
        </row>
        <row r="100">
          <cell r="C100">
            <v>808863</v>
          </cell>
          <cell r="D100">
            <v>249507</v>
          </cell>
          <cell r="E100">
            <v>134533</v>
          </cell>
          <cell r="F100">
            <v>247860</v>
          </cell>
          <cell r="G100">
            <v>382393</v>
          </cell>
          <cell r="H100">
            <v>40080</v>
          </cell>
          <cell r="I100">
            <v>0</v>
          </cell>
          <cell r="J100">
            <v>40080</v>
          </cell>
          <cell r="K100">
            <v>120000</v>
          </cell>
          <cell r="L100">
            <v>367443</v>
          </cell>
          <cell r="M100">
            <v>-64025</v>
          </cell>
        </row>
        <row r="103">
          <cell r="C103">
            <v>909105</v>
          </cell>
          <cell r="D103">
            <v>251004</v>
          </cell>
          <cell r="E103">
            <v>129673</v>
          </cell>
          <cell r="F103">
            <v>232142</v>
          </cell>
          <cell r="G103">
            <v>361815</v>
          </cell>
          <cell r="H103">
            <v>58079</v>
          </cell>
          <cell r="I103">
            <v>0</v>
          </cell>
          <cell r="J103">
            <v>58079</v>
          </cell>
          <cell r="K103">
            <v>0</v>
          </cell>
          <cell r="L103">
            <v>368588</v>
          </cell>
          <cell r="M103">
            <v>-64189</v>
          </cell>
        </row>
        <row r="106">
          <cell r="C106">
            <v>905405</v>
          </cell>
          <cell r="D106">
            <v>233877</v>
          </cell>
          <cell r="E106">
            <v>135098</v>
          </cell>
          <cell r="F106">
            <v>193904</v>
          </cell>
          <cell r="G106">
            <v>329002</v>
          </cell>
          <cell r="H106">
            <v>43025</v>
          </cell>
          <cell r="I106">
            <v>1352</v>
          </cell>
          <cell r="J106">
            <v>44377</v>
          </cell>
          <cell r="K106">
            <v>45000</v>
          </cell>
          <cell r="L106">
            <v>368656</v>
          </cell>
          <cell r="M106">
            <v>-53615</v>
          </cell>
        </row>
        <row r="109">
          <cell r="C109">
            <v>759709</v>
          </cell>
          <cell r="D109">
            <v>246347</v>
          </cell>
          <cell r="E109">
            <v>135569</v>
          </cell>
          <cell r="F109">
            <v>157375</v>
          </cell>
          <cell r="G109">
            <v>292944</v>
          </cell>
          <cell r="H109">
            <v>45581</v>
          </cell>
          <cell r="I109">
            <v>0</v>
          </cell>
          <cell r="J109">
            <v>45581</v>
          </cell>
          <cell r="K109">
            <v>137500</v>
          </cell>
          <cell r="L109">
            <v>373733</v>
          </cell>
          <cell r="M109">
            <v>-39608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193372</v>
          </cell>
          <cell r="D215">
            <v>711</v>
          </cell>
          <cell r="E215">
            <v>808863</v>
          </cell>
          <cell r="F215">
            <v>0</v>
          </cell>
          <cell r="G215">
            <v>0</v>
          </cell>
          <cell r="H215">
            <v>809574</v>
          </cell>
          <cell r="I215">
            <v>1002946</v>
          </cell>
          <cell r="J215">
            <v>249507</v>
          </cell>
          <cell r="K215">
            <v>0</v>
          </cell>
          <cell r="L215">
            <v>249507</v>
          </cell>
          <cell r="M215">
            <v>1252453</v>
          </cell>
          <cell r="N215">
            <v>365532</v>
          </cell>
          <cell r="P215">
            <v>-13178</v>
          </cell>
        </row>
        <row r="218">
          <cell r="C218">
            <v>183599</v>
          </cell>
          <cell r="D218">
            <v>711</v>
          </cell>
          <cell r="E218">
            <v>909105</v>
          </cell>
          <cell r="F218">
            <v>0</v>
          </cell>
          <cell r="G218">
            <v>0</v>
          </cell>
          <cell r="H218">
            <v>909816</v>
          </cell>
          <cell r="I218">
            <v>1093415</v>
          </cell>
          <cell r="J218">
            <v>251004</v>
          </cell>
          <cell r="K218">
            <v>0</v>
          </cell>
          <cell r="L218">
            <v>251004</v>
          </cell>
          <cell r="M218">
            <v>1344419</v>
          </cell>
          <cell r="N218">
            <v>366677</v>
          </cell>
          <cell r="P218">
            <v>-18262</v>
          </cell>
        </row>
        <row r="221">
          <cell r="C221">
            <v>164581</v>
          </cell>
          <cell r="D221">
            <v>711</v>
          </cell>
          <cell r="E221">
            <v>905405</v>
          </cell>
          <cell r="F221">
            <v>0</v>
          </cell>
          <cell r="G221">
            <v>0</v>
          </cell>
          <cell r="H221">
            <v>906116</v>
          </cell>
          <cell r="I221">
            <v>1070697</v>
          </cell>
          <cell r="J221">
            <v>233877</v>
          </cell>
          <cell r="K221">
            <v>0</v>
          </cell>
          <cell r="L221">
            <v>233877</v>
          </cell>
          <cell r="M221">
            <v>1304574</v>
          </cell>
          <cell r="N221">
            <v>366745</v>
          </cell>
          <cell r="P221">
            <v>-37489</v>
          </cell>
        </row>
        <row r="224">
          <cell r="C224">
            <v>174846</v>
          </cell>
          <cell r="D224">
            <v>711</v>
          </cell>
          <cell r="E224">
            <v>759709</v>
          </cell>
          <cell r="F224">
            <v>0</v>
          </cell>
          <cell r="G224">
            <v>0</v>
          </cell>
          <cell r="H224">
            <v>760420</v>
          </cell>
          <cell r="I224">
            <v>935266</v>
          </cell>
          <cell r="J224">
            <v>246347</v>
          </cell>
          <cell r="K224">
            <v>0</v>
          </cell>
          <cell r="L224">
            <v>246347</v>
          </cell>
          <cell r="M224">
            <v>1181613</v>
          </cell>
          <cell r="N224">
            <v>371822</v>
          </cell>
          <cell r="P224">
            <v>-16165</v>
          </cell>
        </row>
        <row r="240">
          <cell r="C240">
            <v>0</v>
          </cell>
          <cell r="D240">
            <v>17169</v>
          </cell>
          <cell r="E240">
            <v>3998</v>
          </cell>
          <cell r="F240">
            <v>299151</v>
          </cell>
          <cell r="G240">
            <v>425041</v>
          </cell>
          <cell r="I240">
            <v>745359</v>
          </cell>
          <cell r="J240">
            <v>179032</v>
          </cell>
          <cell r="K240">
            <v>0</v>
          </cell>
          <cell r="M240">
            <v>0</v>
          </cell>
          <cell r="N240">
            <v>25433</v>
          </cell>
          <cell r="O240">
            <v>25433</v>
          </cell>
          <cell r="P240">
            <v>0</v>
          </cell>
          <cell r="Q240">
            <v>40080</v>
          </cell>
          <cell r="R240">
            <v>40080</v>
          </cell>
          <cell r="S240">
            <v>858878</v>
          </cell>
        </row>
        <row r="243">
          <cell r="C243">
            <v>0</v>
          </cell>
          <cell r="D243">
            <v>17481</v>
          </cell>
          <cell r="E243">
            <v>4071</v>
          </cell>
          <cell r="F243">
            <v>174501</v>
          </cell>
          <cell r="G243">
            <v>281805</v>
          </cell>
          <cell r="I243">
            <v>477858</v>
          </cell>
          <cell r="J243">
            <v>185439</v>
          </cell>
          <cell r="K243">
            <v>0</v>
          </cell>
          <cell r="M243">
            <v>0</v>
          </cell>
          <cell r="N243">
            <v>26064</v>
          </cell>
          <cell r="O243">
            <v>26064</v>
          </cell>
          <cell r="P243">
            <v>0</v>
          </cell>
          <cell r="Q243">
            <v>58079</v>
          </cell>
          <cell r="R243">
            <v>58079</v>
          </cell>
          <cell r="S243">
            <v>579154</v>
          </cell>
        </row>
        <row r="246">
          <cell r="C246">
            <v>0</v>
          </cell>
          <cell r="D246">
            <v>17351</v>
          </cell>
          <cell r="E246">
            <v>4040</v>
          </cell>
          <cell r="F246">
            <v>85818</v>
          </cell>
          <cell r="G246">
            <v>146934</v>
          </cell>
          <cell r="I246">
            <v>254143</v>
          </cell>
          <cell r="J246">
            <v>212239</v>
          </cell>
          <cell r="K246">
            <v>0</v>
          </cell>
          <cell r="M246">
            <v>0</v>
          </cell>
          <cell r="N246">
            <v>26338</v>
          </cell>
          <cell r="O246">
            <v>26338</v>
          </cell>
          <cell r="P246">
            <v>0</v>
          </cell>
          <cell r="Q246">
            <v>44377</v>
          </cell>
          <cell r="R246">
            <v>44377</v>
          </cell>
          <cell r="S246">
            <v>395667</v>
          </cell>
        </row>
        <row r="249">
          <cell r="C249">
            <v>0</v>
          </cell>
          <cell r="D249">
            <v>17693</v>
          </cell>
          <cell r="E249">
            <v>4120</v>
          </cell>
          <cell r="F249">
            <v>0</v>
          </cell>
          <cell r="G249">
            <v>715</v>
          </cell>
          <cell r="I249">
            <v>22528</v>
          </cell>
          <cell r="J249">
            <v>220074</v>
          </cell>
          <cell r="K249">
            <v>0</v>
          </cell>
          <cell r="M249">
            <v>7815</v>
          </cell>
          <cell r="N249">
            <v>26491</v>
          </cell>
          <cell r="O249">
            <v>34306</v>
          </cell>
          <cell r="P249">
            <v>0</v>
          </cell>
          <cell r="Q249">
            <v>45581</v>
          </cell>
          <cell r="R249">
            <v>45581</v>
          </cell>
          <cell r="S249">
            <v>162715</v>
          </cell>
        </row>
        <row r="267">
          <cell r="C267">
            <v>611683</v>
          </cell>
          <cell r="D267">
            <v>0</v>
          </cell>
          <cell r="E267">
            <v>0</v>
          </cell>
          <cell r="F267">
            <v>611683</v>
          </cell>
          <cell r="G267">
            <v>0</v>
          </cell>
          <cell r="H267">
            <v>651513</v>
          </cell>
          <cell r="I267">
            <v>651513</v>
          </cell>
          <cell r="J267">
            <v>-39830</v>
          </cell>
          <cell r="K267">
            <v>0</v>
          </cell>
          <cell r="N267">
            <v>15000</v>
          </cell>
          <cell r="O267">
            <v>0</v>
          </cell>
          <cell r="P267">
            <v>11072</v>
          </cell>
          <cell r="Q267">
            <v>26072</v>
          </cell>
          <cell r="R267">
            <v>382393</v>
          </cell>
          <cell r="S267">
            <v>-356321</v>
          </cell>
          <cell r="T267">
            <v>-396151</v>
          </cell>
        </row>
        <row r="270">
          <cell r="C270">
            <v>612200</v>
          </cell>
          <cell r="D270">
            <v>0</v>
          </cell>
          <cell r="E270">
            <v>0</v>
          </cell>
          <cell r="F270">
            <v>612200</v>
          </cell>
          <cell r="G270">
            <v>0</v>
          </cell>
          <cell r="H270">
            <v>267330</v>
          </cell>
          <cell r="I270">
            <v>267330</v>
          </cell>
          <cell r="J270">
            <v>344870</v>
          </cell>
          <cell r="K270">
            <v>0</v>
          </cell>
          <cell r="N270">
            <v>15000</v>
          </cell>
          <cell r="O270">
            <v>0</v>
          </cell>
          <cell r="P270">
            <v>14797</v>
          </cell>
          <cell r="Q270">
            <v>29797</v>
          </cell>
          <cell r="R270">
            <v>361815</v>
          </cell>
          <cell r="S270">
            <v>-332018</v>
          </cell>
          <cell r="T270">
            <v>12852</v>
          </cell>
        </row>
        <row r="273">
          <cell r="C273">
            <v>614325</v>
          </cell>
          <cell r="D273">
            <v>0</v>
          </cell>
          <cell r="E273">
            <v>0</v>
          </cell>
          <cell r="F273">
            <v>614325</v>
          </cell>
          <cell r="G273">
            <v>0</v>
          </cell>
          <cell r="H273">
            <v>255720</v>
          </cell>
          <cell r="I273">
            <v>255720</v>
          </cell>
          <cell r="J273">
            <v>358605</v>
          </cell>
          <cell r="K273">
            <v>0</v>
          </cell>
          <cell r="N273">
            <v>22000</v>
          </cell>
          <cell r="O273">
            <v>0</v>
          </cell>
          <cell r="P273">
            <v>8997</v>
          </cell>
          <cell r="Q273">
            <v>30997</v>
          </cell>
          <cell r="R273">
            <v>329002</v>
          </cell>
          <cell r="S273">
            <v>-298005</v>
          </cell>
          <cell r="T273">
            <v>60600</v>
          </cell>
        </row>
        <row r="276">
          <cell r="C276">
            <v>618091</v>
          </cell>
          <cell r="D276">
            <v>0</v>
          </cell>
          <cell r="E276">
            <v>0</v>
          </cell>
          <cell r="F276">
            <v>618091</v>
          </cell>
          <cell r="G276">
            <v>0</v>
          </cell>
          <cell r="H276">
            <v>176873</v>
          </cell>
          <cell r="I276">
            <v>176873</v>
          </cell>
          <cell r="J276">
            <v>441218</v>
          </cell>
          <cell r="K276">
            <v>0</v>
          </cell>
          <cell r="N276">
            <v>59505</v>
          </cell>
          <cell r="O276">
            <v>0</v>
          </cell>
          <cell r="P276">
            <v>16484</v>
          </cell>
          <cell r="Q276">
            <v>75989</v>
          </cell>
          <cell r="R276">
            <v>292944</v>
          </cell>
          <cell r="S276">
            <v>-216955</v>
          </cell>
          <cell r="T276">
            <v>224263</v>
          </cell>
        </row>
        <row r="295">
          <cell r="H295">
            <v>543838</v>
          </cell>
          <cell r="I295">
            <v>543838</v>
          </cell>
          <cell r="J295">
            <v>67845</v>
          </cell>
          <cell r="K295">
            <v>0</v>
          </cell>
          <cell r="N295">
            <v>20628</v>
          </cell>
          <cell r="O295">
            <v>134533</v>
          </cell>
          <cell r="P295">
            <v>-113905</v>
          </cell>
          <cell r="Q295">
            <v>-46060</v>
          </cell>
        </row>
        <row r="298">
          <cell r="H298">
            <v>159670</v>
          </cell>
          <cell r="I298">
            <v>159670</v>
          </cell>
          <cell r="J298">
            <v>452530</v>
          </cell>
          <cell r="K298">
            <v>0</v>
          </cell>
          <cell r="N298">
            <v>24194</v>
          </cell>
          <cell r="O298">
            <v>129673</v>
          </cell>
          <cell r="P298">
            <v>-105479</v>
          </cell>
          <cell r="Q298">
            <v>347051</v>
          </cell>
        </row>
        <row r="301">
          <cell r="H301">
            <v>156118</v>
          </cell>
          <cell r="I301">
            <v>156118</v>
          </cell>
          <cell r="J301">
            <v>458207</v>
          </cell>
          <cell r="K301">
            <v>0</v>
          </cell>
          <cell r="N301">
            <v>27986</v>
          </cell>
          <cell r="O301">
            <v>135098</v>
          </cell>
          <cell r="P301">
            <v>-107112</v>
          </cell>
          <cell r="Q301">
            <v>351095</v>
          </cell>
        </row>
        <row r="304">
          <cell r="H304">
            <v>174133</v>
          </cell>
          <cell r="I304">
            <v>174133</v>
          </cell>
          <cell r="J304">
            <v>443958</v>
          </cell>
          <cell r="K304">
            <v>0</v>
          </cell>
          <cell r="N304">
            <v>70545</v>
          </cell>
          <cell r="O304">
            <v>135569</v>
          </cell>
          <cell r="P304">
            <v>-65024</v>
          </cell>
          <cell r="Q304">
            <v>378934</v>
          </cell>
        </row>
        <row r="321">
          <cell r="C321">
            <v>0</v>
          </cell>
          <cell r="D321">
            <v>995102</v>
          </cell>
          <cell r="E321">
            <v>995102</v>
          </cell>
          <cell r="F321">
            <v>0</v>
          </cell>
          <cell r="G321">
            <v>131486</v>
          </cell>
          <cell r="H321">
            <v>131486</v>
          </cell>
          <cell r="I321">
            <v>15492</v>
          </cell>
          <cell r="J321">
            <v>1142080</v>
          </cell>
          <cell r="K321">
            <v>0</v>
          </cell>
          <cell r="L321">
            <v>0</v>
          </cell>
          <cell r="M321">
            <v>882</v>
          </cell>
          <cell r="N321">
            <v>882</v>
          </cell>
          <cell r="O321">
            <v>8579</v>
          </cell>
          <cell r="P321">
            <v>1132619</v>
          </cell>
          <cell r="Q321">
            <v>1142080</v>
          </cell>
          <cell r="R321">
            <v>120000</v>
          </cell>
          <cell r="S321">
            <v>0</v>
          </cell>
          <cell r="T321">
            <v>0</v>
          </cell>
          <cell r="U321">
            <v>0</v>
          </cell>
          <cell r="V321">
            <v>120000</v>
          </cell>
        </row>
        <row r="324">
          <cell r="C324">
            <v>0</v>
          </cell>
          <cell r="D324">
            <v>955044</v>
          </cell>
          <cell r="E324">
            <v>955044</v>
          </cell>
          <cell r="F324">
            <v>0</v>
          </cell>
          <cell r="G324">
            <v>130713</v>
          </cell>
          <cell r="H324">
            <v>130713</v>
          </cell>
          <cell r="I324">
            <v>15071</v>
          </cell>
          <cell r="J324">
            <v>1100828</v>
          </cell>
          <cell r="K324">
            <v>0</v>
          </cell>
          <cell r="L324">
            <v>0</v>
          </cell>
          <cell r="M324">
            <v>698</v>
          </cell>
          <cell r="N324">
            <v>698</v>
          </cell>
          <cell r="O324">
            <v>8269</v>
          </cell>
          <cell r="P324">
            <v>1091861</v>
          </cell>
          <cell r="Q324">
            <v>1100828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7">
          <cell r="C327">
            <v>0</v>
          </cell>
          <cell r="D327">
            <v>980984</v>
          </cell>
          <cell r="E327">
            <v>980984</v>
          </cell>
          <cell r="F327">
            <v>0</v>
          </cell>
          <cell r="G327">
            <v>181341</v>
          </cell>
          <cell r="H327">
            <v>181341</v>
          </cell>
          <cell r="I327">
            <v>15238</v>
          </cell>
          <cell r="J327">
            <v>1177563</v>
          </cell>
          <cell r="K327">
            <v>0</v>
          </cell>
          <cell r="L327">
            <v>0</v>
          </cell>
          <cell r="M327">
            <v>709</v>
          </cell>
          <cell r="N327">
            <v>709</v>
          </cell>
          <cell r="O327">
            <v>7524</v>
          </cell>
          <cell r="P327">
            <v>1169330</v>
          </cell>
          <cell r="Q327">
            <v>1177563</v>
          </cell>
          <cell r="R327">
            <v>45000</v>
          </cell>
          <cell r="S327">
            <v>0</v>
          </cell>
          <cell r="T327">
            <v>0</v>
          </cell>
          <cell r="U327">
            <v>0</v>
          </cell>
          <cell r="V327">
            <v>45000</v>
          </cell>
        </row>
        <row r="330">
          <cell r="C330">
            <v>0</v>
          </cell>
          <cell r="D330">
            <v>987393</v>
          </cell>
          <cell r="E330">
            <v>987393</v>
          </cell>
          <cell r="F330">
            <v>0</v>
          </cell>
          <cell r="G330">
            <v>147745</v>
          </cell>
          <cell r="H330">
            <v>147745</v>
          </cell>
          <cell r="I330">
            <v>15154</v>
          </cell>
          <cell r="J330">
            <v>1150292</v>
          </cell>
          <cell r="K330">
            <v>0</v>
          </cell>
          <cell r="L330">
            <v>0</v>
          </cell>
          <cell r="M330">
            <v>629</v>
          </cell>
          <cell r="N330">
            <v>629</v>
          </cell>
          <cell r="O330">
            <v>7594</v>
          </cell>
          <cell r="P330">
            <v>1142069</v>
          </cell>
          <cell r="Q330">
            <v>1150292</v>
          </cell>
          <cell r="R330">
            <v>137500</v>
          </cell>
          <cell r="S330">
            <v>0</v>
          </cell>
          <cell r="T330">
            <v>0</v>
          </cell>
          <cell r="U330">
            <v>0</v>
          </cell>
          <cell r="V330">
            <v>137500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858878</v>
          </cell>
          <cell r="D406">
            <v>-46060</v>
          </cell>
          <cell r="E406">
            <v>-350091</v>
          </cell>
          <cell r="F406">
            <v>-396151</v>
          </cell>
          <cell r="G406">
            <v>882</v>
          </cell>
          <cell r="H406">
            <v>8579</v>
          </cell>
          <cell r="I406">
            <v>1132619</v>
          </cell>
          <cell r="J406">
            <v>1142080</v>
          </cell>
          <cell r="K406">
            <v>745929</v>
          </cell>
          <cell r="L406">
            <v>1604807</v>
          </cell>
        </row>
        <row r="409">
          <cell r="C409">
            <v>579154</v>
          </cell>
          <cell r="D409">
            <v>347051</v>
          </cell>
          <cell r="E409">
            <v>-334199</v>
          </cell>
          <cell r="F409">
            <v>12852</v>
          </cell>
          <cell r="G409">
            <v>698</v>
          </cell>
          <cell r="H409">
            <v>8269</v>
          </cell>
          <cell r="I409">
            <v>1091861</v>
          </cell>
          <cell r="J409">
            <v>1100828</v>
          </cell>
          <cell r="K409">
            <v>1113680</v>
          </cell>
          <cell r="L409">
            <v>1692834</v>
          </cell>
        </row>
        <row r="412">
          <cell r="C412">
            <v>395667</v>
          </cell>
          <cell r="D412">
            <v>351095</v>
          </cell>
          <cell r="E412">
            <v>-290495</v>
          </cell>
          <cell r="F412">
            <v>60600</v>
          </cell>
          <cell r="G412">
            <v>709</v>
          </cell>
          <cell r="H412">
            <v>7524</v>
          </cell>
          <cell r="I412">
            <v>1169330</v>
          </cell>
          <cell r="J412">
            <v>1177563</v>
          </cell>
          <cell r="K412">
            <v>1238163</v>
          </cell>
          <cell r="L412">
            <v>1633830</v>
          </cell>
        </row>
        <row r="415">
          <cell r="C415">
            <v>162715</v>
          </cell>
          <cell r="D415">
            <v>378934</v>
          </cell>
          <cell r="E415">
            <v>-154671</v>
          </cell>
          <cell r="F415">
            <v>224263</v>
          </cell>
          <cell r="G415">
            <v>629</v>
          </cell>
          <cell r="H415">
            <v>7594</v>
          </cell>
          <cell r="I415">
            <v>1142069</v>
          </cell>
          <cell r="J415">
            <v>1150292</v>
          </cell>
          <cell r="K415">
            <v>1374555</v>
          </cell>
          <cell r="L415">
            <v>1537270</v>
          </cell>
        </row>
        <row r="436">
          <cell r="C436">
            <v>193372</v>
          </cell>
          <cell r="D436">
            <v>711</v>
          </cell>
          <cell r="E436">
            <v>808863</v>
          </cell>
          <cell r="F436">
            <v>0</v>
          </cell>
          <cell r="G436">
            <v>0</v>
          </cell>
          <cell r="H436">
            <v>0</v>
          </cell>
          <cell r="I436">
            <v>809574</v>
          </cell>
          <cell r="J436">
            <v>1002946</v>
          </cell>
          <cell r="K436">
            <v>249507</v>
          </cell>
          <cell r="L436">
            <v>0</v>
          </cell>
          <cell r="M436">
            <v>0</v>
          </cell>
          <cell r="N436">
            <v>249507</v>
          </cell>
          <cell r="O436">
            <v>1252453</v>
          </cell>
          <cell r="P436">
            <v>365532</v>
          </cell>
          <cell r="Q436">
            <v>-13178</v>
          </cell>
        </row>
        <row r="439">
          <cell r="C439">
            <v>183599</v>
          </cell>
          <cell r="D439">
            <v>711</v>
          </cell>
          <cell r="E439">
            <v>909105</v>
          </cell>
          <cell r="F439">
            <v>0</v>
          </cell>
          <cell r="G439">
            <v>0</v>
          </cell>
          <cell r="H439">
            <v>0</v>
          </cell>
          <cell r="I439">
            <v>909816</v>
          </cell>
          <cell r="J439">
            <v>1093415</v>
          </cell>
          <cell r="K439">
            <v>251004</v>
          </cell>
          <cell r="L439">
            <v>0</v>
          </cell>
          <cell r="M439">
            <v>0</v>
          </cell>
          <cell r="N439">
            <v>251004</v>
          </cell>
          <cell r="O439">
            <v>1344419</v>
          </cell>
          <cell r="P439">
            <v>366677</v>
          </cell>
          <cell r="Q439">
            <v>-18262</v>
          </cell>
        </row>
        <row r="442">
          <cell r="C442">
            <v>164581</v>
          </cell>
          <cell r="D442">
            <v>711</v>
          </cell>
          <cell r="E442">
            <v>905405</v>
          </cell>
          <cell r="F442">
            <v>0</v>
          </cell>
          <cell r="G442">
            <v>0</v>
          </cell>
          <cell r="H442">
            <v>0</v>
          </cell>
          <cell r="I442">
            <v>906116</v>
          </cell>
          <cell r="J442">
            <v>1070697</v>
          </cell>
          <cell r="K442">
            <v>233877</v>
          </cell>
          <cell r="L442">
            <v>0</v>
          </cell>
          <cell r="M442">
            <v>0</v>
          </cell>
          <cell r="N442">
            <v>233877</v>
          </cell>
          <cell r="O442">
            <v>1304574</v>
          </cell>
          <cell r="P442">
            <v>366745</v>
          </cell>
          <cell r="Q442">
            <v>-37489</v>
          </cell>
        </row>
        <row r="445">
          <cell r="C445">
            <v>174846</v>
          </cell>
          <cell r="D445">
            <v>711</v>
          </cell>
          <cell r="E445">
            <v>759709</v>
          </cell>
          <cell r="F445">
            <v>0</v>
          </cell>
          <cell r="G445">
            <v>0</v>
          </cell>
          <cell r="H445">
            <v>0</v>
          </cell>
          <cell r="I445">
            <v>760420</v>
          </cell>
          <cell r="J445">
            <v>935266</v>
          </cell>
          <cell r="K445">
            <v>246347</v>
          </cell>
          <cell r="L445">
            <v>0</v>
          </cell>
          <cell r="M445">
            <v>0</v>
          </cell>
          <cell r="N445">
            <v>246347</v>
          </cell>
          <cell r="O445">
            <v>1181613</v>
          </cell>
          <cell r="P445">
            <v>371822</v>
          </cell>
          <cell r="Q445">
            <v>-16165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 NCPM"/>
      <sheetName val="TAB PAYS aou-avril"/>
      <sheetName val="TAB NOTE SYNT"/>
      <sheetName val="TAB ZF"/>
      <sheetName val="DATA"/>
      <sheetName val="DATA (2)"/>
      <sheetName val="To de croissance"/>
      <sheetName val="tab de to de croissance"/>
      <sheetName val="to_de_couv"/>
      <sheetName val="ZONE_T"/>
      <sheetName val="ZONE_M"/>
      <sheetName val="GRAPH_T validé"/>
      <sheetName val="contri"/>
      <sheetName val="Feuil2"/>
      <sheetName val="tab note synthèse"/>
      <sheetName val="Tab_mensuel"/>
      <sheetName val="Tab_annuel"/>
      <sheetName val="TAB PAYS (2)"/>
      <sheetName val="T4-Capitaux"/>
      <sheetName val="Feuil1"/>
    </sheetNames>
    <sheetDataSet>
      <sheetData sheetId="0"/>
      <sheetData sheetId="1"/>
      <sheetData sheetId="2"/>
      <sheetData sheetId="3"/>
      <sheetData sheetId="4">
        <row r="1">
          <cell r="BC1">
            <v>40151</v>
          </cell>
          <cell r="BD1">
            <v>40182</v>
          </cell>
          <cell r="BE1">
            <v>40213</v>
          </cell>
          <cell r="BF1">
            <v>40241</v>
          </cell>
          <cell r="BG1">
            <v>40272</v>
          </cell>
          <cell r="BH1">
            <v>40302</v>
          </cell>
          <cell r="BI1">
            <v>40333</v>
          </cell>
          <cell r="BJ1">
            <v>40363</v>
          </cell>
          <cell r="BK1">
            <v>40394</v>
          </cell>
          <cell r="BL1">
            <v>40425</v>
          </cell>
          <cell r="BM1">
            <v>40455</v>
          </cell>
          <cell r="BN1">
            <v>40486</v>
          </cell>
          <cell r="BO1">
            <v>40516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</row>
        <row r="8">
          <cell r="BC8">
            <v>40151</v>
          </cell>
          <cell r="BD8">
            <v>40182</v>
          </cell>
          <cell r="BE8">
            <v>40213</v>
          </cell>
          <cell r="BF8">
            <v>40241</v>
          </cell>
          <cell r="BG8">
            <v>40272</v>
          </cell>
          <cell r="BH8">
            <v>40302</v>
          </cell>
          <cell r="BI8">
            <v>40333</v>
          </cell>
          <cell r="BJ8">
            <v>40363</v>
          </cell>
          <cell r="BK8">
            <v>40394</v>
          </cell>
          <cell r="BL8">
            <v>40425</v>
          </cell>
          <cell r="BM8">
            <v>40455</v>
          </cell>
          <cell r="BN8">
            <v>40486</v>
          </cell>
          <cell r="BO8">
            <v>40516</v>
          </cell>
          <cell r="BP8">
            <v>40544</v>
          </cell>
          <cell r="BQ8">
            <v>40575</v>
          </cell>
          <cell r="BR8">
            <v>40603</v>
          </cell>
          <cell r="BS8">
            <v>40634</v>
          </cell>
          <cell r="BT8">
            <v>40664</v>
          </cell>
          <cell r="BU8">
            <v>40695</v>
          </cell>
          <cell r="BV8">
            <v>40725</v>
          </cell>
          <cell r="BW8">
            <v>40756</v>
          </cell>
          <cell r="BX8">
            <v>40787</v>
          </cell>
          <cell r="BY8">
            <v>40817</v>
          </cell>
          <cell r="BZ8">
            <v>40848</v>
          </cell>
          <cell r="CA8">
            <v>40878</v>
          </cell>
        </row>
        <row r="23">
          <cell r="B23" t="str">
            <v>CREANCES SUR L'ECONOMIE</v>
          </cell>
        </row>
        <row r="24">
          <cell r="B24" t="str">
            <v>CREDITS A COURT TERME</v>
          </cell>
        </row>
        <row r="25">
          <cell r="B25" t="str">
            <v>CREDITS A MOYEN TERME</v>
          </cell>
        </row>
        <row r="248">
          <cell r="BO248">
            <v>225272</v>
          </cell>
          <cell r="BP248">
            <v>186567</v>
          </cell>
          <cell r="BQ248">
            <v>149029</v>
          </cell>
          <cell r="BR248">
            <v>278697</v>
          </cell>
          <cell r="BS248">
            <v>229618</v>
          </cell>
          <cell r="BT248">
            <v>193271</v>
          </cell>
          <cell r="BU248">
            <v>313820</v>
          </cell>
          <cell r="BV248">
            <v>300804</v>
          </cell>
          <cell r="BW248">
            <v>280685</v>
          </cell>
          <cell r="BX248">
            <v>351742</v>
          </cell>
          <cell r="BY248">
            <v>350355</v>
          </cell>
          <cell r="BZ248">
            <v>313866</v>
          </cell>
          <cell r="CA248">
            <v>384747</v>
          </cell>
        </row>
        <row r="256">
          <cell r="BC256">
            <v>62222</v>
          </cell>
          <cell r="BD256">
            <v>109051</v>
          </cell>
          <cell r="BE256">
            <v>136172</v>
          </cell>
          <cell r="BF256">
            <v>69893</v>
          </cell>
          <cell r="BG256">
            <v>129428</v>
          </cell>
          <cell r="BH256">
            <v>183460</v>
          </cell>
          <cell r="BI256">
            <v>36324</v>
          </cell>
          <cell r="BJ256">
            <v>130453</v>
          </cell>
          <cell r="BK256">
            <v>160052</v>
          </cell>
          <cell r="BL256">
            <v>130691</v>
          </cell>
          <cell r="BM256">
            <v>149256</v>
          </cell>
          <cell r="BN256">
            <v>163387</v>
          </cell>
          <cell r="BO256">
            <v>105113</v>
          </cell>
          <cell r="BP256">
            <v>126137</v>
          </cell>
          <cell r="BQ256">
            <v>167596</v>
          </cell>
          <cell r="BR256">
            <v>22207</v>
          </cell>
          <cell r="BS256">
            <v>146940</v>
          </cell>
          <cell r="BT256">
            <v>187500</v>
          </cell>
          <cell r="BU256">
            <v>14608</v>
          </cell>
          <cell r="BV256">
            <v>38024</v>
          </cell>
          <cell r="BW256">
            <v>101712</v>
          </cell>
          <cell r="BX256">
            <v>-9614</v>
          </cell>
          <cell r="BY256">
            <v>-12181</v>
          </cell>
          <cell r="BZ256">
            <v>85167</v>
          </cell>
          <cell r="CA256">
            <v>-10608</v>
          </cell>
        </row>
        <row r="257">
          <cell r="BC257">
            <v>85488</v>
          </cell>
          <cell r="BD257">
            <v>122654</v>
          </cell>
          <cell r="BE257">
            <v>164881</v>
          </cell>
          <cell r="BF257">
            <v>101770</v>
          </cell>
          <cell r="BG257">
            <v>155350</v>
          </cell>
          <cell r="BH257">
            <v>211942</v>
          </cell>
          <cell r="BI257">
            <v>56757</v>
          </cell>
          <cell r="BJ257">
            <v>163009</v>
          </cell>
          <cell r="BK257">
            <v>182344</v>
          </cell>
          <cell r="BL257">
            <v>145398</v>
          </cell>
          <cell r="BM257">
            <v>171445</v>
          </cell>
          <cell r="BN257">
            <v>191506</v>
          </cell>
          <cell r="BO257">
            <v>135913</v>
          </cell>
          <cell r="BP257">
            <v>149849</v>
          </cell>
          <cell r="BQ257">
            <v>200618</v>
          </cell>
          <cell r="BR257">
            <v>69637</v>
          </cell>
          <cell r="BS257">
            <v>171767</v>
          </cell>
          <cell r="BT257">
            <v>218952</v>
          </cell>
          <cell r="BU257">
            <v>48639</v>
          </cell>
          <cell r="BV257">
            <v>40869</v>
          </cell>
          <cell r="BW257">
            <v>124688</v>
          </cell>
          <cell r="BX257">
            <v>17013</v>
          </cell>
          <cell r="BY257">
            <v>22376</v>
          </cell>
          <cell r="BZ257">
            <v>105275</v>
          </cell>
          <cell r="CA257">
            <v>6645</v>
          </cell>
        </row>
        <row r="258">
          <cell r="BC258">
            <v>204080</v>
          </cell>
          <cell r="BD258">
            <v>204835</v>
          </cell>
          <cell r="BE258">
            <v>205340</v>
          </cell>
          <cell r="BF258">
            <v>218839</v>
          </cell>
          <cell r="BG258">
            <v>223004</v>
          </cell>
          <cell r="BH258">
            <v>221589</v>
          </cell>
          <cell r="BI258">
            <v>223062</v>
          </cell>
          <cell r="BJ258">
            <v>231810</v>
          </cell>
          <cell r="BK258">
            <v>222715</v>
          </cell>
          <cell r="BL258">
            <v>229288</v>
          </cell>
          <cell r="BM258">
            <v>226437</v>
          </cell>
          <cell r="BN258">
            <v>229443</v>
          </cell>
          <cell r="BO258">
            <v>243868</v>
          </cell>
          <cell r="BP258">
            <v>245780</v>
          </cell>
          <cell r="BQ258">
            <v>246418</v>
          </cell>
          <cell r="BR258">
            <v>244154</v>
          </cell>
          <cell r="BS258">
            <v>218445</v>
          </cell>
          <cell r="BT258">
            <v>225488</v>
          </cell>
          <cell r="BU258">
            <v>238252</v>
          </cell>
          <cell r="BV258">
            <v>245010</v>
          </cell>
          <cell r="BW258">
            <v>233384</v>
          </cell>
          <cell r="BX258">
            <v>265485</v>
          </cell>
          <cell r="BY258">
            <v>261109</v>
          </cell>
          <cell r="BZ258">
            <v>282780</v>
          </cell>
          <cell r="CA258">
            <v>291197</v>
          </cell>
        </row>
        <row r="259">
          <cell r="BC259">
            <v>154917</v>
          </cell>
          <cell r="BD259">
            <v>155730</v>
          </cell>
          <cell r="BE259">
            <v>156963</v>
          </cell>
          <cell r="BF259">
            <v>170337</v>
          </cell>
          <cell r="BG259">
            <v>174281</v>
          </cell>
          <cell r="BH259">
            <v>167318</v>
          </cell>
          <cell r="BI259">
            <v>169136</v>
          </cell>
          <cell r="BJ259">
            <v>176553</v>
          </cell>
          <cell r="BK259">
            <v>167114</v>
          </cell>
          <cell r="BL259">
            <v>171310</v>
          </cell>
          <cell r="BM259">
            <v>169353</v>
          </cell>
          <cell r="BN259">
            <v>172768</v>
          </cell>
          <cell r="BO259">
            <v>179696</v>
          </cell>
          <cell r="BP259">
            <v>185768</v>
          </cell>
          <cell r="BQ259">
            <v>184635</v>
          </cell>
          <cell r="BR259">
            <v>181932</v>
          </cell>
          <cell r="BS259">
            <v>157730</v>
          </cell>
          <cell r="BT259">
            <v>163008</v>
          </cell>
          <cell r="BU259">
            <v>171111</v>
          </cell>
          <cell r="BV259">
            <v>179018</v>
          </cell>
          <cell r="BW259">
            <v>165899</v>
          </cell>
          <cell r="BX259">
            <v>184582</v>
          </cell>
          <cell r="BY259">
            <v>183378</v>
          </cell>
          <cell r="BZ259">
            <v>189944</v>
          </cell>
          <cell r="CA259">
            <v>197750</v>
          </cell>
        </row>
        <row r="260">
          <cell r="BC260">
            <v>40935</v>
          </cell>
          <cell r="BD260">
            <v>40827</v>
          </cell>
          <cell r="BE260">
            <v>39966</v>
          </cell>
          <cell r="BF260">
            <v>39558</v>
          </cell>
          <cell r="BG260">
            <v>39462</v>
          </cell>
          <cell r="BH260">
            <v>44443</v>
          </cell>
          <cell r="BI260">
            <v>43804</v>
          </cell>
          <cell r="BJ260">
            <v>44827</v>
          </cell>
          <cell r="BK260">
            <v>44288</v>
          </cell>
          <cell r="BL260">
            <v>46549</v>
          </cell>
          <cell r="BM260">
            <v>45354</v>
          </cell>
          <cell r="BN260">
            <v>44527</v>
          </cell>
          <cell r="BO260">
            <v>52079</v>
          </cell>
          <cell r="BP260">
            <v>47973</v>
          </cell>
          <cell r="BQ260">
            <v>49591</v>
          </cell>
          <cell r="BR260">
            <v>50306</v>
          </cell>
          <cell r="BS260">
            <v>48636</v>
          </cell>
          <cell r="BT260">
            <v>50433</v>
          </cell>
          <cell r="BU260">
            <v>53590</v>
          </cell>
          <cell r="BV260">
            <v>52955</v>
          </cell>
          <cell r="BW260">
            <v>53706</v>
          </cell>
          <cell r="BX260">
            <v>67279</v>
          </cell>
          <cell r="BY260">
            <v>64090</v>
          </cell>
          <cell r="BZ260">
            <v>78973</v>
          </cell>
          <cell r="CA260">
            <v>79478</v>
          </cell>
        </row>
        <row r="261">
          <cell r="BC261">
            <v>8228</v>
          </cell>
          <cell r="BD261">
            <v>8278</v>
          </cell>
          <cell r="BE261">
            <v>8411</v>
          </cell>
          <cell r="BF261">
            <v>8944</v>
          </cell>
          <cell r="BG261">
            <v>9261</v>
          </cell>
          <cell r="BH261">
            <v>9828</v>
          </cell>
          <cell r="BI261">
            <v>10122</v>
          </cell>
          <cell r="BJ261">
            <v>10430</v>
          </cell>
          <cell r="BK261">
            <v>11313</v>
          </cell>
          <cell r="BL261">
            <v>11429</v>
          </cell>
          <cell r="BM261">
            <v>11730</v>
          </cell>
          <cell r="BN261">
            <v>12148</v>
          </cell>
          <cell r="BO261">
            <v>12093</v>
          </cell>
          <cell r="BP261">
            <v>12039</v>
          </cell>
          <cell r="BQ261">
            <v>12192</v>
          </cell>
          <cell r="BR261">
            <v>11916</v>
          </cell>
          <cell r="BS261">
            <v>12079</v>
          </cell>
          <cell r="BT261">
            <v>12047</v>
          </cell>
          <cell r="BU261">
            <v>13551</v>
          </cell>
          <cell r="BV261">
            <v>13037</v>
          </cell>
          <cell r="BW261">
            <v>13779</v>
          </cell>
          <cell r="BX261">
            <v>13624</v>
          </cell>
          <cell r="BY261">
            <v>13641</v>
          </cell>
          <cell r="BZ261">
            <v>13863</v>
          </cell>
          <cell r="CA261">
            <v>13969</v>
          </cell>
        </row>
      </sheetData>
      <sheetData sheetId="5"/>
      <sheetData sheetId="6">
        <row r="1">
          <cell r="BO1" t="str">
            <v>dec10 / dec09</v>
          </cell>
        </row>
      </sheetData>
      <sheetData sheetId="7"/>
      <sheetData sheetId="8">
        <row r="5">
          <cell r="Z5">
            <v>40519</v>
          </cell>
          <cell r="AA5">
            <v>40551</v>
          </cell>
          <cell r="AB5">
            <v>40583</v>
          </cell>
          <cell r="AC5">
            <v>40612</v>
          </cell>
          <cell r="AD5">
            <v>40641</v>
          </cell>
          <cell r="AE5">
            <v>40670</v>
          </cell>
          <cell r="AF5">
            <v>40699</v>
          </cell>
          <cell r="AG5">
            <v>40728</v>
          </cell>
          <cell r="AH5">
            <v>40757</v>
          </cell>
          <cell r="AI5">
            <v>40816</v>
          </cell>
          <cell r="AJ5">
            <v>40846</v>
          </cell>
          <cell r="AK5">
            <v>40877</v>
          </cell>
          <cell r="AL5">
            <v>40907</v>
          </cell>
        </row>
        <row r="13">
          <cell r="A13" t="str">
            <v>TCHAD</v>
          </cell>
          <cell r="Z13">
            <v>58.46</v>
          </cell>
          <cell r="AA13">
            <v>53.51</v>
          </cell>
          <cell r="AB13">
            <v>48.25</v>
          </cell>
          <cell r="AC13">
            <v>62.07</v>
          </cell>
          <cell r="AD13">
            <v>58.45</v>
          </cell>
          <cell r="AE13">
            <v>53.23</v>
          </cell>
          <cell r="AF13">
            <v>64.040000000000006</v>
          </cell>
          <cell r="AG13">
            <v>63.28</v>
          </cell>
          <cell r="AH13">
            <v>61.07</v>
          </cell>
          <cell r="AI13">
            <v>65.95</v>
          </cell>
          <cell r="AJ13">
            <v>65.98</v>
          </cell>
          <cell r="AK13">
            <v>63.29</v>
          </cell>
          <cell r="AL13">
            <v>69.599999999999994</v>
          </cell>
        </row>
      </sheetData>
      <sheetData sheetId="9">
        <row r="8">
          <cell r="F8" t="str">
            <v>MARS-06</v>
          </cell>
          <cell r="G8" t="str">
            <v>JUIN-06</v>
          </cell>
          <cell r="H8" t="str">
            <v>SEPT-06</v>
          </cell>
          <cell r="I8" t="str">
            <v>DEC-06</v>
          </cell>
          <cell r="J8" t="str">
            <v>MARS-07</v>
          </cell>
          <cell r="K8" t="str">
            <v>JUIN-07</v>
          </cell>
          <cell r="L8" t="str">
            <v>SEPT- 07</v>
          </cell>
          <cell r="M8" t="str">
            <v>DEC-07</v>
          </cell>
        </row>
        <row r="11">
          <cell r="A11" t="str">
            <v>AVOIRS EXTERIEURS NETS</v>
          </cell>
        </row>
        <row r="16">
          <cell r="A16" t="str">
            <v>CREDIT INTERIEUR</v>
          </cell>
          <cell r="F16">
            <v>889759</v>
          </cell>
          <cell r="G16">
            <v>499085.06594599993</v>
          </cell>
          <cell r="H16">
            <v>150667</v>
          </cell>
          <cell r="I16">
            <v>49925</v>
          </cell>
          <cell r="J16">
            <v>-85096.25</v>
          </cell>
          <cell r="K16">
            <v>-218684</v>
          </cell>
          <cell r="L16">
            <v>-228011</v>
          </cell>
          <cell r="M16">
            <v>-708602</v>
          </cell>
          <cell r="N16">
            <v>-450502</v>
          </cell>
        </row>
        <row r="17">
          <cell r="A17" t="str">
            <v xml:space="preserve">  CREANCES NETTES SUR LES ETATS</v>
          </cell>
          <cell r="F17">
            <v>-1001340</v>
          </cell>
          <cell r="G17">
            <v>-1375855.9340540001</v>
          </cell>
          <cell r="H17">
            <v>-1771586</v>
          </cell>
          <cell r="I17">
            <v>-1969498</v>
          </cell>
          <cell r="J17">
            <v>-2141045.25</v>
          </cell>
          <cell r="K17">
            <v>-2403554</v>
          </cell>
          <cell r="L17">
            <v>-2529308</v>
          </cell>
          <cell r="M17">
            <v>-2977187</v>
          </cell>
          <cell r="N17">
            <v>-2867867</v>
          </cell>
        </row>
        <row r="18">
          <cell r="A18" t="str">
            <v xml:space="preserve">    Position Nette des Gouvernements</v>
          </cell>
          <cell r="F18">
            <v>-796887</v>
          </cell>
          <cell r="G18">
            <v>-1208555.9340540001</v>
          </cell>
          <cell r="H18">
            <v>-1558921</v>
          </cell>
          <cell r="I18">
            <v>-1787552</v>
          </cell>
          <cell r="J18">
            <v>-1896916.25</v>
          </cell>
          <cell r="K18">
            <v>-2188602</v>
          </cell>
          <cell r="L18">
            <v>-2249006</v>
          </cell>
          <cell r="M18">
            <v>-2742744</v>
          </cell>
          <cell r="N18">
            <v>-2618093</v>
          </cell>
        </row>
        <row r="19">
          <cell r="A19" t="str">
            <v xml:space="preserve">  CREANCES SUR L'ECONOMIE</v>
          </cell>
          <cell r="F19">
            <v>1891099</v>
          </cell>
          <cell r="G19">
            <v>1874941</v>
          </cell>
          <cell r="H19">
            <v>1922253</v>
          </cell>
          <cell r="I19">
            <v>2019423</v>
          </cell>
          <cell r="J19">
            <v>2055949</v>
          </cell>
          <cell r="K19">
            <v>2184870</v>
          </cell>
          <cell r="L19">
            <v>2301297</v>
          </cell>
          <cell r="M19">
            <v>2268585</v>
          </cell>
          <cell r="N19">
            <v>2417365</v>
          </cell>
        </row>
        <row r="24">
          <cell r="A24" t="str">
            <v>MASSE MONETAIRE</v>
          </cell>
        </row>
        <row r="25">
          <cell r="A25" t="str">
            <v>MONNAIE FIDUCIAIRE</v>
          </cell>
          <cell r="F25">
            <v>927317</v>
          </cell>
          <cell r="G25">
            <v>950056.06594599993</v>
          </cell>
          <cell r="H25">
            <v>1012798</v>
          </cell>
          <cell r="I25">
            <v>1087970</v>
          </cell>
          <cell r="J25">
            <v>1040921</v>
          </cell>
          <cell r="K25">
            <v>1044919</v>
          </cell>
          <cell r="L25">
            <v>1067069</v>
          </cell>
          <cell r="M25">
            <v>1188747</v>
          </cell>
          <cell r="N25">
            <v>1186450</v>
          </cell>
        </row>
        <row r="26">
          <cell r="A26" t="str">
            <v>MONNAIE SCRIPTURALE</v>
          </cell>
          <cell r="F26">
            <v>1516890</v>
          </cell>
          <cell r="G26">
            <v>1630747</v>
          </cell>
          <cell r="H26">
            <v>1681780</v>
          </cell>
          <cell r="I26">
            <v>1715858.75</v>
          </cell>
          <cell r="J26">
            <v>1830251</v>
          </cell>
          <cell r="K26">
            <v>1888149</v>
          </cell>
          <cell r="L26">
            <v>1940571.75</v>
          </cell>
          <cell r="M26">
            <v>2090394.75</v>
          </cell>
          <cell r="N26">
            <v>2149856</v>
          </cell>
        </row>
        <row r="27">
          <cell r="A27" t="str">
            <v>QUASI-MONNAIE</v>
          </cell>
          <cell r="F27">
            <v>1205158</v>
          </cell>
          <cell r="G27">
            <v>1246303</v>
          </cell>
          <cell r="H27">
            <v>1246156</v>
          </cell>
          <cell r="I27">
            <v>1281273</v>
          </cell>
          <cell r="J27">
            <v>1291218</v>
          </cell>
          <cell r="K27">
            <v>1285560</v>
          </cell>
          <cell r="L27">
            <v>1321772</v>
          </cell>
          <cell r="M27">
            <v>1334752</v>
          </cell>
          <cell r="N27">
            <v>1368227</v>
          </cell>
        </row>
        <row r="58">
          <cell r="F58">
            <v>0.87714053197638853</v>
          </cell>
          <cell r="G58">
            <v>0.8952339633611025</v>
          </cell>
          <cell r="H58">
            <v>0.9106735096215659</v>
          </cell>
          <cell r="I58">
            <v>0.94648471243540566</v>
          </cell>
          <cell r="J58">
            <v>0.94434858980683345</v>
          </cell>
          <cell r="K58">
            <v>0.94341148117018103</v>
          </cell>
          <cell r="L58">
            <v>0.95185320630148107</v>
          </cell>
          <cell r="M58">
            <v>96.593546529486702</v>
          </cell>
          <cell r="N58">
            <v>97.458217856874782</v>
          </cell>
        </row>
        <row r="63">
          <cell r="F63">
            <v>1.458915159914949</v>
          </cell>
          <cell r="G63">
            <v>1.4714879028193419</v>
          </cell>
          <cell r="H63">
            <v>1.5155871781706154</v>
          </cell>
          <cell r="I63">
            <v>1.472142785340169</v>
          </cell>
          <cell r="J63">
            <v>1.4793624501385978</v>
          </cell>
          <cell r="K63">
            <v>1.4547881567324372</v>
          </cell>
          <cell r="L63">
            <v>1.404624870236219</v>
          </cell>
          <cell r="M63">
            <v>1.4597402125113232</v>
          </cell>
          <cell r="N63">
            <v>1.47727298111787</v>
          </cell>
        </row>
        <row r="75">
          <cell r="G75" t="str">
            <v>Juin06/ Mars06</v>
          </cell>
          <cell r="H75" t="str">
            <v>Sept06/ Juin06</v>
          </cell>
          <cell r="I75" t="str">
            <v>Dec06/ Sept06</v>
          </cell>
          <cell r="J75" t="str">
            <v>Mars07/ dec06</v>
          </cell>
          <cell r="K75" t="str">
            <v>Juin07/ Mars07</v>
          </cell>
          <cell r="L75" t="str">
            <v>Sept07/ Juin07</v>
          </cell>
          <cell r="M75" t="str">
            <v>Dec07/ Sept07</v>
          </cell>
        </row>
        <row r="79">
          <cell r="G79">
            <v>0.16653238575099105</v>
          </cell>
          <cell r="H79">
            <v>0.1416687242687249</v>
          </cell>
          <cell r="I79">
            <v>4.3123912453676416E-2</v>
          </cell>
          <cell r="J79">
            <v>5.814759657535129E-2</v>
          </cell>
          <cell r="K79">
            <v>3.3423531389254579E-2</v>
          </cell>
          <cell r="L79">
            <v>4.6922630102328222E-2</v>
          </cell>
          <cell r="M79">
            <v>0.14095398470555431</v>
          </cell>
          <cell r="N79">
            <v>-5.4850719539676351E-2</v>
          </cell>
        </row>
        <row r="85">
          <cell r="G85">
            <v>-0.37401475428326059</v>
          </cell>
          <cell r="H85">
            <v>-0.28762463870760779</v>
          </cell>
          <cell r="I85">
            <v>-0.11171458794549061</v>
          </cell>
          <cell r="J85">
            <v>-8.7102017874605586E-2</v>
          </cell>
          <cell r="K85">
            <v>-0.1226077543199986</v>
          </cell>
          <cell r="L85">
            <v>-5.2320022766287E-2</v>
          </cell>
          <cell r="M85">
            <v>-0.17707570608245415</v>
          </cell>
          <cell r="N85">
            <v>3.6719225228378338E-2</v>
          </cell>
        </row>
        <row r="87">
          <cell r="G87">
            <v>-8.5442380330167378E-3</v>
          </cell>
          <cell r="H87">
            <v>2.5233860692149834E-2</v>
          </cell>
          <cell r="I87">
            <v>5.0550057666706616E-2</v>
          </cell>
          <cell r="J87">
            <v>1.8087344751446244E-2</v>
          </cell>
          <cell r="K87">
            <v>6.270632199534143E-2</v>
          </cell>
          <cell r="L87">
            <v>5.3287838635708296E-2</v>
          </cell>
          <cell r="M87">
            <v>-1.4214592901307443E-2</v>
          </cell>
          <cell r="N87">
            <v>6.5582731085676693E-2</v>
          </cell>
        </row>
        <row r="92">
          <cell r="G92">
            <v>4.8704655726681034E-2</v>
          </cell>
          <cell r="H92">
            <v>2.9690301783134254E-2</v>
          </cell>
          <cell r="I92">
            <v>3.663473606693568E-2</v>
          </cell>
          <cell r="J92">
            <v>1.8919540988177275E-2</v>
          </cell>
          <cell r="K92">
            <v>1.3510987677752384E-2</v>
          </cell>
          <cell r="L92">
            <v>2.6260848313717222E-2</v>
          </cell>
          <cell r="M92">
            <v>6.5708911676300774E-2</v>
          </cell>
          <cell r="N92">
            <v>1.9644849862439973E-2</v>
          </cell>
        </row>
        <row r="142">
          <cell r="F142">
            <v>588306</v>
          </cell>
          <cell r="G142">
            <v>874415</v>
          </cell>
          <cell r="H142">
            <v>953928</v>
          </cell>
          <cell r="I142">
            <v>1031904</v>
          </cell>
          <cell r="J142">
            <v>1134884</v>
          </cell>
          <cell r="K142">
            <v>1271084</v>
          </cell>
          <cell r="L142">
            <v>1347667</v>
          </cell>
          <cell r="M142">
            <v>1513195</v>
          </cell>
          <cell r="N142">
            <v>1564701</v>
          </cell>
        </row>
        <row r="193">
          <cell r="F193">
            <v>45887</v>
          </cell>
          <cell r="G193">
            <v>47364</v>
          </cell>
          <cell r="H193">
            <v>45534</v>
          </cell>
          <cell r="I193">
            <v>42989</v>
          </cell>
          <cell r="J193">
            <v>38802</v>
          </cell>
          <cell r="K193">
            <v>42460</v>
          </cell>
          <cell r="L193">
            <v>32023</v>
          </cell>
          <cell r="M193">
            <v>31552</v>
          </cell>
          <cell r="N193">
            <v>37980</v>
          </cell>
        </row>
        <row r="242">
          <cell r="F242">
            <v>668757</v>
          </cell>
          <cell r="G242">
            <v>859810</v>
          </cell>
          <cell r="H242">
            <v>999577</v>
          </cell>
          <cell r="I242">
            <v>1042569</v>
          </cell>
          <cell r="J242">
            <v>1048059</v>
          </cell>
          <cell r="K242">
            <v>1072116</v>
          </cell>
          <cell r="L242">
            <v>1095472</v>
          </cell>
          <cell r="M242">
            <v>1109504</v>
          </cell>
          <cell r="N242">
            <v>1162529</v>
          </cell>
        </row>
        <row r="293">
          <cell r="F293">
            <v>599881</v>
          </cell>
          <cell r="G293">
            <v>660769</v>
          </cell>
          <cell r="H293">
            <v>745941</v>
          </cell>
          <cell r="I293">
            <v>709257</v>
          </cell>
          <cell r="J293">
            <v>660083</v>
          </cell>
          <cell r="K293">
            <v>647276</v>
          </cell>
          <cell r="L293">
            <v>639852</v>
          </cell>
          <cell r="M293">
            <v>1108897</v>
          </cell>
          <cell r="N293">
            <v>596312</v>
          </cell>
        </row>
        <row r="344">
          <cell r="F344">
            <v>1350415</v>
          </cell>
          <cell r="G344">
            <v>1461268</v>
          </cell>
          <cell r="H344">
            <v>1568002</v>
          </cell>
          <cell r="I344">
            <v>1577990</v>
          </cell>
          <cell r="J344">
            <v>1608139</v>
          </cell>
          <cell r="K344">
            <v>1668188</v>
          </cell>
          <cell r="L344">
            <v>1725777</v>
          </cell>
          <cell r="M344">
            <v>1804294</v>
          </cell>
          <cell r="N344">
            <v>1973293</v>
          </cell>
        </row>
        <row r="393">
          <cell r="F393">
            <v>115456</v>
          </cell>
          <cell r="G393">
            <v>79906</v>
          </cell>
          <cell r="H393">
            <v>143111</v>
          </cell>
          <cell r="I393">
            <v>265728</v>
          </cell>
          <cell r="J393">
            <v>430287</v>
          </cell>
          <cell r="K393">
            <v>425241</v>
          </cell>
          <cell r="L393">
            <v>446174</v>
          </cell>
          <cell r="M393">
            <v>417823</v>
          </cell>
          <cell r="N393">
            <v>458939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  <sheetName val="SITPAYS MILLIARDS "/>
      <sheetName val="SITPAYS MILLIONS"/>
      <sheetName val="CONTRI M2"/>
      <sheetName val="CONTRI ECO"/>
      <sheetName val="ANNEXES"/>
      <sheetName val="Tableau de bord général"/>
      <sheetName val="Graph1"/>
      <sheetName val="données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SITUATION MONETAIRE RESUMEE DU GABON</v>
          </cell>
        </row>
        <row r="3">
          <cell r="B3" t="str">
            <v>AVRIL 2007 - AVRIL 2009</v>
          </cell>
        </row>
        <row r="4">
          <cell r="B4" t="str">
            <v>(Montants en millions de F.cfa)</v>
          </cell>
        </row>
        <row r="5">
          <cell r="K5" t="str">
            <v>Tableau n° 5</v>
          </cell>
        </row>
        <row r="6">
          <cell r="C6">
            <v>2008</v>
          </cell>
          <cell r="F6">
            <v>2009</v>
          </cell>
          <cell r="H6">
            <v>2009</v>
          </cell>
          <cell r="I6">
            <v>2008</v>
          </cell>
          <cell r="J6" t="str">
            <v>Variations</v>
          </cell>
        </row>
        <row r="7">
          <cell r="J7" t="str">
            <v>en %</v>
          </cell>
        </row>
        <row r="8">
          <cell r="C8" t="str">
            <v>DEC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AVR</v>
          </cell>
          <cell r="I8" t="str">
            <v>JUIN</v>
          </cell>
          <cell r="J8" t="str">
            <v xml:space="preserve">DEC  2008/ </v>
          </cell>
          <cell r="K8" t="str">
            <v xml:space="preserve">JUIN 2009/ </v>
          </cell>
        </row>
        <row r="9">
          <cell r="J9" t="str">
            <v xml:space="preserve">DEC 2007/ </v>
          </cell>
          <cell r="K9" t="str">
            <v>JUIN 2008</v>
          </cell>
        </row>
        <row r="11">
          <cell r="B11" t="str">
            <v>AVOIRS EXTERIEURS NETS</v>
          </cell>
          <cell r="C11">
            <v>596312</v>
          </cell>
          <cell r="D11">
            <v>685338</v>
          </cell>
          <cell r="E11">
            <v>982061</v>
          </cell>
          <cell r="F11">
            <v>894446</v>
          </cell>
          <cell r="G11">
            <v>1011565</v>
          </cell>
          <cell r="H11">
            <v>1011565</v>
          </cell>
          <cell r="I11">
            <v>973509</v>
          </cell>
          <cell r="J11">
            <v>14.929432914313324</v>
          </cell>
          <cell r="K11">
            <v>13.094026917220258</v>
          </cell>
        </row>
        <row r="12">
          <cell r="B12" t="str">
            <v xml:space="preserve">      BEAC</v>
          </cell>
          <cell r="C12">
            <v>436249</v>
          </cell>
          <cell r="D12">
            <v>499904</v>
          </cell>
          <cell r="E12">
            <v>903926</v>
          </cell>
          <cell r="F12">
            <v>823590</v>
          </cell>
          <cell r="G12">
            <v>929783</v>
          </cell>
          <cell r="H12">
            <v>929783</v>
          </cell>
          <cell r="I12">
            <v>804136</v>
          </cell>
          <cell r="J12">
            <v>14.591437458882428</v>
          </cell>
          <cell r="K12">
            <v>12.893915661919152</v>
          </cell>
        </row>
        <row r="13">
          <cell r="B13" t="str">
            <v xml:space="preserve">                Dont : Compte d'opérations</v>
          </cell>
          <cell r="C13">
            <v>445069</v>
          </cell>
          <cell r="D13">
            <v>508786</v>
          </cell>
          <cell r="E13">
            <v>889794</v>
          </cell>
          <cell r="F13">
            <v>783192</v>
          </cell>
          <cell r="G13">
            <v>886397</v>
          </cell>
          <cell r="H13">
            <v>886397</v>
          </cell>
          <cell r="I13">
            <v>662575</v>
          </cell>
          <cell r="J13">
            <v>14.316207149902604</v>
          </cell>
          <cell r="K13">
            <v>13.177483937527445</v>
          </cell>
        </row>
        <row r="14">
          <cell r="B14" t="str">
            <v xml:space="preserve">      BANQUES</v>
          </cell>
          <cell r="C14">
            <v>160063</v>
          </cell>
          <cell r="D14">
            <v>185434</v>
          </cell>
          <cell r="E14">
            <v>78135</v>
          </cell>
          <cell r="F14">
            <v>70856</v>
          </cell>
          <cell r="G14">
            <v>81782</v>
          </cell>
          <cell r="H14">
            <v>81782</v>
          </cell>
          <cell r="I14">
            <v>169373</v>
          </cell>
          <cell r="J14">
            <v>15.850633812936167</v>
          </cell>
          <cell r="K14">
            <v>15.42000677430282</v>
          </cell>
        </row>
        <row r="16">
          <cell r="B16" t="str">
            <v>CREDIT INTERIEUR NET :</v>
          </cell>
          <cell r="C16">
            <v>652646</v>
          </cell>
          <cell r="D16">
            <v>684234</v>
          </cell>
          <cell r="E16">
            <v>436393</v>
          </cell>
          <cell r="F16">
            <v>512576</v>
          </cell>
          <cell r="G16">
            <v>427096</v>
          </cell>
          <cell r="H16">
            <v>427096</v>
          </cell>
          <cell r="I16">
            <v>425750</v>
          </cell>
          <cell r="J16">
            <v>4.8399898260312657</v>
          </cell>
          <cell r="K16">
            <v>-16.676551379697834</v>
          </cell>
        </row>
        <row r="17">
          <cell r="B17" t="str">
            <v xml:space="preserve">  CREANCES NETTES SUR L'ETAT</v>
          </cell>
          <cell r="C17">
            <v>41827</v>
          </cell>
          <cell r="D17">
            <v>73272</v>
          </cell>
          <cell r="E17">
            <v>-236664</v>
          </cell>
          <cell r="F17">
            <v>-248764</v>
          </cell>
          <cell r="G17">
            <v>-339856</v>
          </cell>
          <cell r="H17">
            <v>-339856</v>
          </cell>
          <cell r="I17">
            <v>-224999</v>
          </cell>
          <cell r="J17">
            <v>75.178712315011836</v>
          </cell>
          <cell r="K17">
            <v>-36.617838594008781</v>
          </cell>
        </row>
        <row r="18">
          <cell r="B18" t="str">
            <v xml:space="preserve">    Dont : Position Nette du Gouvernement</v>
          </cell>
          <cell r="C18">
            <v>84845</v>
          </cell>
          <cell r="D18">
            <v>103051</v>
          </cell>
          <cell r="E18">
            <v>-214703</v>
          </cell>
          <cell r="F18">
            <v>-235671</v>
          </cell>
          <cell r="G18">
            <v>-329167</v>
          </cell>
          <cell r="H18">
            <v>-329167</v>
          </cell>
          <cell r="I18">
            <v>-194383</v>
          </cell>
          <cell r="J18">
            <v>21.457952737344566</v>
          </cell>
          <cell r="K18">
            <v>-39.672254965608843</v>
          </cell>
        </row>
        <row r="19">
          <cell r="B19" t="str">
            <v xml:space="preserve">  CREANCES SUR L'ECONOMIE</v>
          </cell>
          <cell r="C19">
            <v>610819</v>
          </cell>
          <cell r="D19">
            <v>610962</v>
          </cell>
          <cell r="E19">
            <v>673057</v>
          </cell>
          <cell r="F19">
            <v>761340</v>
          </cell>
          <cell r="G19">
            <v>766952</v>
          </cell>
          <cell r="H19">
            <v>766952</v>
          </cell>
          <cell r="I19">
            <v>650749</v>
          </cell>
          <cell r="J19">
            <v>2.3411190549071925E-2</v>
          </cell>
          <cell r="K19">
            <v>0.73712139123125464</v>
          </cell>
        </row>
        <row r="20">
          <cell r="B20" t="str">
            <v xml:space="preserve">        CREDITS A COURT TERME</v>
          </cell>
          <cell r="C20">
            <v>285965</v>
          </cell>
          <cell r="D20">
            <v>240523</v>
          </cell>
          <cell r="E20">
            <v>306011</v>
          </cell>
          <cell r="F20">
            <v>395213</v>
          </cell>
          <cell r="G20">
            <v>430313</v>
          </cell>
          <cell r="H20">
            <v>430313</v>
          </cell>
          <cell r="I20">
            <v>288344</v>
          </cell>
          <cell r="J20">
            <v>-15.890755861731332</v>
          </cell>
          <cell r="K20">
            <v>8.8812867997763334</v>
          </cell>
        </row>
        <row r="21">
          <cell r="B21" t="str">
            <v xml:space="preserve">        CREDITS A MOYEN TERME</v>
          </cell>
          <cell r="C21">
            <v>317568</v>
          </cell>
          <cell r="D21">
            <v>363348</v>
          </cell>
          <cell r="E21">
            <v>360507</v>
          </cell>
          <cell r="F21">
            <v>359591</v>
          </cell>
          <cell r="G21">
            <v>330143</v>
          </cell>
          <cell r="H21">
            <v>330143</v>
          </cell>
          <cell r="I21">
            <v>355795</v>
          </cell>
          <cell r="J21">
            <v>14.415810157194686</v>
          </cell>
          <cell r="K21">
            <v>-8.1893039592203394</v>
          </cell>
        </row>
        <row r="22">
          <cell r="B22" t="str">
            <v xml:space="preserve">        CREDITS A LONG TERME</v>
          </cell>
          <cell r="C22">
            <v>7286</v>
          </cell>
          <cell r="D22">
            <v>7091</v>
          </cell>
          <cell r="E22">
            <v>6539</v>
          </cell>
          <cell r="F22">
            <v>6536</v>
          </cell>
          <cell r="G22">
            <v>6496</v>
          </cell>
          <cell r="H22">
            <v>6496</v>
          </cell>
          <cell r="I22">
            <v>6610</v>
          </cell>
          <cell r="J22">
            <v>-2.67636563272029</v>
          </cell>
          <cell r="K22">
            <v>-0.61199510403916468</v>
          </cell>
        </row>
        <row r="24">
          <cell r="B24" t="str">
            <v>MASSE MONETAIRE</v>
          </cell>
          <cell r="C24">
            <v>1078445</v>
          </cell>
          <cell r="D24">
            <v>1178976</v>
          </cell>
          <cell r="E24">
            <v>1140387</v>
          </cell>
          <cell r="F24">
            <v>1185497</v>
          </cell>
          <cell r="G24">
            <v>1184284</v>
          </cell>
          <cell r="H24">
            <v>1184284</v>
          </cell>
          <cell r="I24">
            <v>1173789</v>
          </cell>
          <cell r="J24">
            <v>9.3218476602886504</v>
          </cell>
          <cell r="K24">
            <v>-0.10231995525926685</v>
          </cell>
        </row>
        <row r="25">
          <cell r="B25" t="str">
            <v xml:space="preserve">       MONNAIE FIDUCIAIRE</v>
          </cell>
          <cell r="C25">
            <v>228417</v>
          </cell>
          <cell r="D25">
            <v>239401</v>
          </cell>
          <cell r="E25">
            <v>228818</v>
          </cell>
          <cell r="F25">
            <v>220952</v>
          </cell>
          <cell r="G25">
            <v>229226</v>
          </cell>
          <cell r="H25">
            <v>229226</v>
          </cell>
          <cell r="I25">
            <v>211832</v>
          </cell>
          <cell r="J25">
            <v>4.808748910982974</v>
          </cell>
          <cell r="K25">
            <v>3.7447047322495486</v>
          </cell>
        </row>
        <row r="26">
          <cell r="B26" t="str">
            <v xml:space="preserve">       MONNAIE SCRIPTURALE</v>
          </cell>
          <cell r="C26">
            <v>479023</v>
          </cell>
          <cell r="D26">
            <v>573116</v>
          </cell>
          <cell r="E26">
            <v>542058</v>
          </cell>
          <cell r="F26">
            <v>567188</v>
          </cell>
          <cell r="G26">
            <v>561330</v>
          </cell>
          <cell r="H26">
            <v>561330</v>
          </cell>
          <cell r="I26">
            <v>536699</v>
          </cell>
          <cell r="J26">
            <v>19.64268939069731</v>
          </cell>
          <cell r="K26">
            <v>-1.0328145165271474</v>
          </cell>
        </row>
        <row r="27">
          <cell r="B27" t="str">
            <v xml:space="preserve">       QUASI-MONNAIE</v>
          </cell>
          <cell r="C27">
            <v>371005</v>
          </cell>
          <cell r="D27">
            <v>366459</v>
          </cell>
          <cell r="E27">
            <v>369511</v>
          </cell>
          <cell r="F27">
            <v>397357</v>
          </cell>
          <cell r="G27">
            <v>393728</v>
          </cell>
          <cell r="H27">
            <v>393728</v>
          </cell>
          <cell r="I27">
            <v>425258</v>
          </cell>
          <cell r="J27">
            <v>-1.2253204134715201</v>
          </cell>
          <cell r="K27">
            <v>-0.91328452751555655</v>
          </cell>
        </row>
        <row r="29">
          <cell r="B29" t="str">
            <v xml:space="preserve">AUTRES POSTES NETS </v>
          </cell>
          <cell r="C29">
            <v>170513</v>
          </cell>
          <cell r="D29">
            <v>190596</v>
          </cell>
          <cell r="E29">
            <v>278067</v>
          </cell>
          <cell r="F29">
            <v>221525</v>
          </cell>
          <cell r="G29">
            <v>254377</v>
          </cell>
          <cell r="H29">
            <v>254377</v>
          </cell>
          <cell r="I29">
            <v>225470</v>
          </cell>
          <cell r="J29">
            <v>11.777987602118323</v>
          </cell>
          <cell r="K29">
            <v>14.829928901929801</v>
          </cell>
        </row>
        <row r="30">
          <cell r="B30" t="str">
            <v xml:space="preserve">  FONDS PROPRES</v>
          </cell>
          <cell r="C30">
            <v>230392</v>
          </cell>
          <cell r="D30">
            <v>225928</v>
          </cell>
          <cell r="E30">
            <v>222322</v>
          </cell>
          <cell r="F30">
            <v>259077</v>
          </cell>
          <cell r="G30">
            <v>260522</v>
          </cell>
          <cell r="H30">
            <v>260522</v>
          </cell>
          <cell r="I30">
            <v>212313</v>
          </cell>
          <cell r="J30">
            <v>-1.9375672766415497</v>
          </cell>
          <cell r="K30">
            <v>0.55774924057325759</v>
          </cell>
        </row>
        <row r="31">
          <cell r="B31" t="str">
            <v xml:space="preserve">  DIVERS</v>
          </cell>
          <cell r="C31">
            <v>-59879</v>
          </cell>
          <cell r="D31">
            <v>-35332</v>
          </cell>
          <cell r="E31">
            <v>55745</v>
          </cell>
          <cell r="F31">
            <v>-37552</v>
          </cell>
          <cell r="G31">
            <v>-6145</v>
          </cell>
          <cell r="H31">
            <v>-6145</v>
          </cell>
          <cell r="I31">
            <v>13157</v>
          </cell>
          <cell r="J31">
            <v>40.994338582808666</v>
          </cell>
          <cell r="K31">
            <v>83.636024712398807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</sheetNames>
    <sheetDataSet>
      <sheetData sheetId="0"/>
      <sheetData sheetId="1"/>
      <sheetData sheetId="2"/>
      <sheetData sheetId="3"/>
      <sheetData sheetId="4" refreshError="1">
        <row r="2">
          <cell r="A2" t="str">
            <v>SITUATION MONETAIRE RESUMEE DU GABON</v>
          </cell>
        </row>
        <row r="3">
          <cell r="A3" t="str">
            <v>2005  -  2007</v>
          </cell>
        </row>
        <row r="4">
          <cell r="A4" t="str">
            <v>(Montants en millions de F.cfa)</v>
          </cell>
        </row>
        <row r="5">
          <cell r="G5" t="str">
            <v>Tableau n° 5</v>
          </cell>
        </row>
        <row r="6">
          <cell r="B6">
            <v>2005</v>
          </cell>
          <cell r="D6">
            <v>2006</v>
          </cell>
          <cell r="F6">
            <v>2007</v>
          </cell>
          <cell r="H6" t="str">
            <v>Variations</v>
          </cell>
        </row>
        <row r="7">
          <cell r="H7" t="str">
            <v>en %</v>
          </cell>
        </row>
        <row r="8">
          <cell r="B8" t="str">
            <v>JUIN</v>
          </cell>
          <cell r="C8" t="str">
            <v>DEC.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DEC</v>
          </cell>
        </row>
        <row r="9">
          <cell r="H9" t="e">
            <v>#REF!</v>
          </cell>
        </row>
        <row r="11">
          <cell r="A11" t="str">
            <v>AVOIRS EXTERIEURS NETS DU SYSTEME MONETAIRE</v>
          </cell>
          <cell r="B11">
            <v>343999</v>
          </cell>
          <cell r="C11">
            <v>536514</v>
          </cell>
          <cell r="D11">
            <v>660769</v>
          </cell>
          <cell r="E11">
            <v>709257</v>
          </cell>
          <cell r="F11">
            <v>647276</v>
          </cell>
          <cell r="G11">
            <v>1108897</v>
          </cell>
          <cell r="H11">
            <v>56.346289144837478</v>
          </cell>
        </row>
        <row r="12">
          <cell r="A12" t="str">
            <v xml:space="preserve">      BEAC</v>
          </cell>
          <cell r="B12">
            <v>206649</v>
          </cell>
          <cell r="C12">
            <v>333953</v>
          </cell>
          <cell r="D12">
            <v>420154</v>
          </cell>
          <cell r="E12">
            <v>527881</v>
          </cell>
          <cell r="F12">
            <v>553901</v>
          </cell>
          <cell r="G12">
            <v>531523</v>
          </cell>
          <cell r="H12">
            <v>0.68992822245923513</v>
          </cell>
        </row>
        <row r="13">
          <cell r="A13" t="str">
            <v xml:space="preserve">                Dont : Compte d'opérations</v>
          </cell>
          <cell r="B13">
            <v>251230</v>
          </cell>
          <cell r="C13">
            <v>370063</v>
          </cell>
          <cell r="D13">
            <v>452665</v>
          </cell>
          <cell r="E13">
            <v>552623</v>
          </cell>
          <cell r="F13">
            <v>571392</v>
          </cell>
          <cell r="G13">
            <v>545140</v>
          </cell>
          <cell r="H13">
            <v>-1.3540876872660035</v>
          </cell>
        </row>
        <row r="14">
          <cell r="A14" t="str">
            <v xml:space="preserve">      BANQUES</v>
          </cell>
          <cell r="B14">
            <v>137350</v>
          </cell>
          <cell r="C14">
            <v>202561</v>
          </cell>
          <cell r="D14">
            <v>240615</v>
          </cell>
          <cell r="E14">
            <v>181376</v>
          </cell>
          <cell r="F14">
            <v>93375</v>
          </cell>
          <cell r="G14">
            <v>577374</v>
          </cell>
          <cell r="H14">
            <v>218.32987826393787</v>
          </cell>
        </row>
        <row r="16">
          <cell r="A16" t="str">
            <v>CREDIT INTERIEUR NET :</v>
          </cell>
          <cell r="B16">
            <v>554402</v>
          </cell>
          <cell r="C16">
            <v>481976</v>
          </cell>
          <cell r="D16">
            <v>433590</v>
          </cell>
          <cell r="E16">
            <v>465611</v>
          </cell>
          <cell r="F16">
            <v>572468</v>
          </cell>
          <cell r="G16">
            <v>115799</v>
          </cell>
          <cell r="H16">
            <v>-75.129668328282634</v>
          </cell>
        </row>
        <row r="17">
          <cell r="A17" t="str">
            <v xml:space="preserve">  CREANCES NETTES SUR L'ETAT</v>
          </cell>
          <cell r="B17">
            <v>135946</v>
          </cell>
          <cell r="C17">
            <v>17302</v>
          </cell>
          <cell r="D17">
            <v>-57807</v>
          </cell>
          <cell r="E17">
            <v>-89917</v>
          </cell>
          <cell r="F17">
            <v>-83292</v>
          </cell>
          <cell r="G17">
            <v>-519799</v>
          </cell>
          <cell r="H17">
            <v>-478.0875696475639</v>
          </cell>
        </row>
        <row r="18">
          <cell r="A18" t="str">
            <v xml:space="preserve">    Dont : Position Nette du Gouvernement</v>
          </cell>
          <cell r="B18">
            <v>179025</v>
          </cell>
          <cell r="C18">
            <v>60058</v>
          </cell>
          <cell r="D18">
            <v>-6076</v>
          </cell>
          <cell r="E18">
            <v>-36732</v>
          </cell>
          <cell r="F18">
            <v>-60010</v>
          </cell>
          <cell r="G18">
            <v>-487636</v>
          </cell>
          <cell r="H18">
            <v>-1227.5509092889035</v>
          </cell>
        </row>
        <row r="19">
          <cell r="A19" t="str">
            <v xml:space="preserve">  CREANCES SUR L'ECONOMIE</v>
          </cell>
          <cell r="B19">
            <v>418456</v>
          </cell>
          <cell r="C19">
            <v>464674</v>
          </cell>
          <cell r="D19">
            <v>491397</v>
          </cell>
          <cell r="E19">
            <v>555528</v>
          </cell>
          <cell r="F19">
            <v>655760</v>
          </cell>
          <cell r="G19">
            <v>635598</v>
          </cell>
          <cell r="H19">
            <v>14.41331490041906</v>
          </cell>
        </row>
        <row r="20">
          <cell r="A20" t="str">
            <v xml:space="preserve">        CREDITS A COURT TERME</v>
          </cell>
          <cell r="B20">
            <v>242361</v>
          </cell>
          <cell r="C20">
            <v>291615</v>
          </cell>
          <cell r="D20">
            <v>316107</v>
          </cell>
          <cell r="E20">
            <v>231717</v>
          </cell>
          <cell r="F20">
            <v>272559</v>
          </cell>
          <cell r="G20">
            <v>262959</v>
          </cell>
          <cell r="H20">
            <v>13.482826033480499</v>
          </cell>
        </row>
        <row r="21">
          <cell r="A21" t="str">
            <v xml:space="preserve">        CREDITS A MOYEN TERME</v>
          </cell>
          <cell r="B21">
            <v>167110</v>
          </cell>
          <cell r="C21">
            <v>164591</v>
          </cell>
          <cell r="D21">
            <v>167158</v>
          </cell>
          <cell r="E21">
            <v>315972</v>
          </cell>
          <cell r="F21">
            <v>375450</v>
          </cell>
          <cell r="G21">
            <v>365273</v>
          </cell>
          <cell r="H21">
            <v>15.602964819667564</v>
          </cell>
        </row>
        <row r="22">
          <cell r="A22" t="str">
            <v xml:space="preserve">        CREDITS A LONG TERME</v>
          </cell>
          <cell r="B22">
            <v>8985</v>
          </cell>
          <cell r="C22">
            <v>8468</v>
          </cell>
          <cell r="D22">
            <v>8132</v>
          </cell>
          <cell r="E22">
            <v>7839</v>
          </cell>
          <cell r="F22">
            <v>7751</v>
          </cell>
          <cell r="G22">
            <v>7366</v>
          </cell>
          <cell r="H22">
            <v>-6.0339328996045438</v>
          </cell>
        </row>
        <row r="24">
          <cell r="A24" t="str">
            <v>MASSE MONETAIRE</v>
          </cell>
          <cell r="B24">
            <v>708410</v>
          </cell>
          <cell r="C24">
            <v>834762</v>
          </cell>
          <cell r="D24">
            <v>908846</v>
          </cell>
          <cell r="E24">
            <v>978560</v>
          </cell>
          <cell r="F24">
            <v>1012231</v>
          </cell>
          <cell r="G24">
            <v>1046429</v>
          </cell>
          <cell r="H24">
            <v>6.9355992478744355</v>
          </cell>
        </row>
        <row r="25">
          <cell r="A25" t="str">
            <v xml:space="preserve">       MONNAIE FIDUCIAIRE</v>
          </cell>
          <cell r="B25">
            <v>148410</v>
          </cell>
          <cell r="C25">
            <v>189953</v>
          </cell>
          <cell r="D25">
            <v>173916</v>
          </cell>
          <cell r="E25">
            <v>218637</v>
          </cell>
          <cell r="F25">
            <v>208578</v>
          </cell>
          <cell r="G25">
            <v>225450</v>
          </cell>
          <cell r="H25">
            <v>3.1161239863335188</v>
          </cell>
        </row>
        <row r="26">
          <cell r="A26" t="str">
            <v xml:space="preserve">       MONNAIE SCRIPTURALE</v>
          </cell>
          <cell r="B26">
            <v>266193</v>
          </cell>
          <cell r="C26">
            <v>331802</v>
          </cell>
          <cell r="D26">
            <v>380133</v>
          </cell>
          <cell r="E26">
            <v>399225</v>
          </cell>
          <cell r="F26">
            <v>429919</v>
          </cell>
          <cell r="G26">
            <v>462841</v>
          </cell>
          <cell r="H26">
            <v>15.93487381802241</v>
          </cell>
        </row>
        <row r="27">
          <cell r="A27" t="str">
            <v xml:space="preserve">       QUASI-MONNAIE</v>
          </cell>
          <cell r="B27">
            <v>293807</v>
          </cell>
          <cell r="C27">
            <v>313007</v>
          </cell>
          <cell r="D27">
            <v>354797</v>
          </cell>
          <cell r="E27">
            <v>360698</v>
          </cell>
          <cell r="F27">
            <v>373734</v>
          </cell>
          <cell r="G27">
            <v>358138</v>
          </cell>
          <cell r="H27">
            <v>-0.70973501377884496</v>
          </cell>
        </row>
        <row r="29">
          <cell r="A29" t="str">
            <v xml:space="preserve">AUTRES POSTES NETS </v>
          </cell>
          <cell r="B29">
            <v>189991</v>
          </cell>
          <cell r="C29">
            <v>183728</v>
          </cell>
          <cell r="D29">
            <v>185513</v>
          </cell>
          <cell r="E29">
            <v>196308</v>
          </cell>
          <cell r="F29">
            <v>207513</v>
          </cell>
          <cell r="G29">
            <v>178267</v>
          </cell>
          <cell r="H29">
            <v>-9.1901501721784129</v>
          </cell>
        </row>
        <row r="30">
          <cell r="A30" t="str">
            <v xml:space="preserve">  FONDS PROPRES</v>
          </cell>
          <cell r="B30">
            <v>197033</v>
          </cell>
          <cell r="C30">
            <v>209415</v>
          </cell>
          <cell r="D30">
            <v>201683</v>
          </cell>
          <cell r="E30">
            <v>208226</v>
          </cell>
          <cell r="F30">
            <v>209734</v>
          </cell>
          <cell r="G30">
            <v>204168</v>
          </cell>
          <cell r="H30">
            <v>-1.948844044451703</v>
          </cell>
        </row>
        <row r="31">
          <cell r="A31" t="str">
            <v xml:space="preserve">  DIVERS</v>
          </cell>
          <cell r="B31">
            <v>-7042</v>
          </cell>
          <cell r="C31">
            <v>-25687</v>
          </cell>
          <cell r="D31">
            <v>-16170</v>
          </cell>
          <cell r="E31">
            <v>-11918</v>
          </cell>
          <cell r="F31">
            <v>-2221</v>
          </cell>
          <cell r="G31">
            <v>-25901</v>
          </cell>
          <cell r="H31">
            <v>-117.32673267326734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5">
          <cell r="A15" t="str">
            <v>GUINEE EQUATORIALE</v>
          </cell>
        </row>
        <row r="18">
          <cell r="A18" t="str">
            <v>JAN</v>
          </cell>
          <cell r="B18">
            <v>2017</v>
          </cell>
          <cell r="C18">
            <v>28766</v>
          </cell>
          <cell r="D18">
            <v>612067</v>
          </cell>
          <cell r="E18">
            <v>0</v>
          </cell>
          <cell r="F18">
            <v>612067</v>
          </cell>
          <cell r="G18">
            <v>65500</v>
          </cell>
          <cell r="H18">
            <v>0</v>
          </cell>
          <cell r="I18">
            <v>0</v>
          </cell>
          <cell r="J18">
            <v>0</v>
          </cell>
          <cell r="K18">
            <v>65500</v>
          </cell>
          <cell r="L18">
            <v>0</v>
          </cell>
          <cell r="M18">
            <v>7869.2811710000024</v>
          </cell>
          <cell r="N18">
            <v>714202.28117099998</v>
          </cell>
        </row>
        <row r="19">
          <cell r="A19" t="str">
            <v>FEV</v>
          </cell>
          <cell r="C19">
            <v>-24345</v>
          </cell>
          <cell r="D19">
            <v>613214</v>
          </cell>
          <cell r="E19">
            <v>0</v>
          </cell>
          <cell r="F19">
            <v>613214</v>
          </cell>
          <cell r="G19">
            <v>93500</v>
          </cell>
          <cell r="H19">
            <v>0</v>
          </cell>
          <cell r="I19">
            <v>0</v>
          </cell>
          <cell r="J19">
            <v>0</v>
          </cell>
          <cell r="K19">
            <v>93500</v>
          </cell>
          <cell r="L19">
            <v>0</v>
          </cell>
          <cell r="M19">
            <v>17062</v>
          </cell>
          <cell r="N19">
            <v>699431</v>
          </cell>
        </row>
        <row r="20">
          <cell r="A20" t="str">
            <v>MAR</v>
          </cell>
          <cell r="C20">
            <v>19193</v>
          </cell>
          <cell r="D20">
            <v>614526</v>
          </cell>
          <cell r="E20">
            <v>0</v>
          </cell>
          <cell r="F20">
            <v>614526</v>
          </cell>
          <cell r="G20">
            <v>107500</v>
          </cell>
          <cell r="H20">
            <v>0</v>
          </cell>
          <cell r="I20">
            <v>0</v>
          </cell>
          <cell r="J20">
            <v>0</v>
          </cell>
          <cell r="K20">
            <v>107500</v>
          </cell>
          <cell r="L20">
            <v>0</v>
          </cell>
          <cell r="M20">
            <v>7905</v>
          </cell>
          <cell r="N20">
            <v>749124</v>
          </cell>
        </row>
        <row r="21">
          <cell r="A21" t="str">
            <v>AVR</v>
          </cell>
          <cell r="C21">
            <v>18007</v>
          </cell>
          <cell r="D21">
            <v>616005</v>
          </cell>
          <cell r="E21">
            <v>0</v>
          </cell>
          <cell r="F21">
            <v>616005</v>
          </cell>
          <cell r="G21">
            <v>123500</v>
          </cell>
          <cell r="H21">
            <v>0</v>
          </cell>
          <cell r="I21">
            <v>0</v>
          </cell>
          <cell r="J21">
            <v>0</v>
          </cell>
          <cell r="K21">
            <v>123500</v>
          </cell>
          <cell r="L21">
            <v>0</v>
          </cell>
          <cell r="M21">
            <v>7815</v>
          </cell>
          <cell r="N21">
            <v>765327</v>
          </cell>
        </row>
        <row r="22">
          <cell r="A22" t="str">
            <v>MAI</v>
          </cell>
          <cell r="C22">
            <v>27976</v>
          </cell>
          <cell r="D22">
            <v>613806</v>
          </cell>
          <cell r="E22">
            <v>0</v>
          </cell>
          <cell r="F22">
            <v>613806</v>
          </cell>
          <cell r="G22">
            <v>127500</v>
          </cell>
          <cell r="H22">
            <v>0</v>
          </cell>
          <cell r="I22">
            <v>0</v>
          </cell>
          <cell r="J22">
            <v>0</v>
          </cell>
          <cell r="K22">
            <v>127500</v>
          </cell>
          <cell r="L22">
            <v>0</v>
          </cell>
          <cell r="M22">
            <v>8167</v>
          </cell>
          <cell r="N22">
            <v>777449</v>
          </cell>
        </row>
        <row r="23">
          <cell r="A23" t="str">
            <v>JUN</v>
          </cell>
          <cell r="C23">
            <v>43307</v>
          </cell>
          <cell r="D23">
            <v>615286</v>
          </cell>
          <cell r="E23">
            <v>0</v>
          </cell>
          <cell r="F23">
            <v>615286</v>
          </cell>
          <cell r="G23">
            <v>129500</v>
          </cell>
          <cell r="H23">
            <v>0</v>
          </cell>
          <cell r="I23">
            <v>0</v>
          </cell>
          <cell r="J23">
            <v>0</v>
          </cell>
          <cell r="K23">
            <v>129500</v>
          </cell>
          <cell r="L23">
            <v>0</v>
          </cell>
          <cell r="M23">
            <v>8581</v>
          </cell>
          <cell r="N23">
            <v>796674</v>
          </cell>
        </row>
        <row r="24">
          <cell r="A24" t="str">
            <v>JUIL</v>
          </cell>
          <cell r="C24">
            <v>23801</v>
          </cell>
          <cell r="D24">
            <v>603070</v>
          </cell>
          <cell r="E24">
            <v>0</v>
          </cell>
          <cell r="F24">
            <v>603070</v>
          </cell>
          <cell r="G24">
            <v>134500</v>
          </cell>
          <cell r="H24">
            <v>0</v>
          </cell>
          <cell r="I24">
            <v>0</v>
          </cell>
          <cell r="J24">
            <v>0</v>
          </cell>
          <cell r="K24">
            <v>134500</v>
          </cell>
          <cell r="L24">
            <v>0</v>
          </cell>
          <cell r="M24">
            <v>8806</v>
          </cell>
          <cell r="N24">
            <v>770177</v>
          </cell>
        </row>
        <row r="25">
          <cell r="A25" t="str">
            <v>AOU</v>
          </cell>
          <cell r="C25">
            <v>98462</v>
          </cell>
          <cell r="D25">
            <v>604575</v>
          </cell>
          <cell r="E25">
            <v>0</v>
          </cell>
          <cell r="F25">
            <v>604575</v>
          </cell>
          <cell r="G25">
            <v>100000</v>
          </cell>
          <cell r="H25">
            <v>0</v>
          </cell>
          <cell r="I25">
            <v>0</v>
          </cell>
          <cell r="J25">
            <v>0</v>
          </cell>
          <cell r="K25">
            <v>100000</v>
          </cell>
          <cell r="L25">
            <v>0</v>
          </cell>
          <cell r="M25">
            <v>8875</v>
          </cell>
          <cell r="N25">
            <v>811912</v>
          </cell>
        </row>
        <row r="26">
          <cell r="A26" t="str">
            <v>SEPT</v>
          </cell>
          <cell r="C26">
            <v>95042</v>
          </cell>
          <cell r="D26">
            <v>606030</v>
          </cell>
          <cell r="E26">
            <v>0</v>
          </cell>
          <cell r="F26">
            <v>606030</v>
          </cell>
          <cell r="G26">
            <v>80000</v>
          </cell>
          <cell r="H26">
            <v>0</v>
          </cell>
          <cell r="I26">
            <v>0</v>
          </cell>
          <cell r="J26">
            <v>0</v>
          </cell>
          <cell r="K26">
            <v>80000</v>
          </cell>
          <cell r="L26">
            <v>0</v>
          </cell>
          <cell r="M26">
            <v>8767</v>
          </cell>
          <cell r="N26">
            <v>789839</v>
          </cell>
        </row>
        <row r="27">
          <cell r="A27" t="str">
            <v>OCT</v>
          </cell>
          <cell r="C27">
            <v>22394</v>
          </cell>
          <cell r="D27">
            <v>607534</v>
          </cell>
          <cell r="E27">
            <v>0</v>
          </cell>
          <cell r="F27">
            <v>607534</v>
          </cell>
          <cell r="G27">
            <v>90000</v>
          </cell>
          <cell r="H27">
            <v>0</v>
          </cell>
          <cell r="I27">
            <v>0</v>
          </cell>
          <cell r="J27">
            <v>0</v>
          </cell>
          <cell r="K27">
            <v>90000</v>
          </cell>
          <cell r="L27">
            <v>0</v>
          </cell>
          <cell r="M27">
            <v>8445</v>
          </cell>
          <cell r="N27">
            <v>728373</v>
          </cell>
        </row>
        <row r="28">
          <cell r="A28" t="str">
            <v>NOV</v>
          </cell>
          <cell r="C28">
            <v>23762</v>
          </cell>
          <cell r="D28">
            <v>607638</v>
          </cell>
          <cell r="E28">
            <v>0</v>
          </cell>
          <cell r="F28">
            <v>607638</v>
          </cell>
          <cell r="G28">
            <v>127000</v>
          </cell>
          <cell r="H28">
            <v>0</v>
          </cell>
          <cell r="I28">
            <v>0</v>
          </cell>
          <cell r="J28">
            <v>0</v>
          </cell>
          <cell r="K28">
            <v>127000</v>
          </cell>
          <cell r="L28">
            <v>0</v>
          </cell>
          <cell r="M28">
            <v>8690</v>
          </cell>
          <cell r="N28">
            <v>767090</v>
          </cell>
        </row>
        <row r="29">
          <cell r="A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5">
          <cell r="C45">
            <v>156304</v>
          </cell>
          <cell r="D45">
            <v>373148</v>
          </cell>
          <cell r="E45">
            <v>0</v>
          </cell>
          <cell r="F45">
            <v>0</v>
          </cell>
          <cell r="G45">
            <v>0</v>
          </cell>
          <cell r="H45">
            <v>705</v>
          </cell>
          <cell r="I45">
            <v>6</v>
          </cell>
          <cell r="J45">
            <v>530163</v>
          </cell>
          <cell r="K45">
            <v>141267</v>
          </cell>
          <cell r="L45">
            <v>26025</v>
          </cell>
          <cell r="M45">
            <v>-1911</v>
          </cell>
          <cell r="N45">
            <v>18658</v>
          </cell>
        </row>
        <row r="46">
          <cell r="C46">
            <v>144775</v>
          </cell>
          <cell r="D46">
            <v>364533</v>
          </cell>
          <cell r="E46">
            <v>0</v>
          </cell>
          <cell r="F46">
            <v>0</v>
          </cell>
          <cell r="G46">
            <v>0</v>
          </cell>
          <cell r="H46">
            <v>705</v>
          </cell>
          <cell r="I46">
            <v>6</v>
          </cell>
          <cell r="J46">
            <v>510019</v>
          </cell>
          <cell r="K46">
            <v>136639</v>
          </cell>
          <cell r="L46">
            <v>42175</v>
          </cell>
          <cell r="M46">
            <v>-1911</v>
          </cell>
          <cell r="N46">
            <v>12509</v>
          </cell>
        </row>
        <row r="47">
          <cell r="C47">
            <v>145033</v>
          </cell>
          <cell r="D47">
            <v>364101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509845</v>
          </cell>
          <cell r="K47">
            <v>143569</v>
          </cell>
          <cell r="L47">
            <v>85131</v>
          </cell>
          <cell r="M47">
            <v>-1911</v>
          </cell>
          <cell r="N47">
            <v>12490</v>
          </cell>
        </row>
        <row r="48">
          <cell r="C48">
            <v>143449</v>
          </cell>
          <cell r="D48">
            <v>370046</v>
          </cell>
          <cell r="E48">
            <v>0</v>
          </cell>
          <cell r="F48">
            <v>0</v>
          </cell>
          <cell r="G48">
            <v>0</v>
          </cell>
          <cell r="H48">
            <v>705</v>
          </cell>
          <cell r="I48">
            <v>6</v>
          </cell>
          <cell r="J48">
            <v>514206</v>
          </cell>
          <cell r="K48">
            <v>153056</v>
          </cell>
          <cell r="L48">
            <v>82991</v>
          </cell>
          <cell r="M48">
            <v>-1911</v>
          </cell>
          <cell r="N48">
            <v>16985</v>
          </cell>
        </row>
        <row r="49">
          <cell r="C49">
            <v>140272</v>
          </cell>
          <cell r="D49">
            <v>328119</v>
          </cell>
          <cell r="E49">
            <v>0</v>
          </cell>
          <cell r="F49">
            <v>0</v>
          </cell>
          <cell r="G49">
            <v>0</v>
          </cell>
          <cell r="H49">
            <v>705</v>
          </cell>
          <cell r="I49">
            <v>6</v>
          </cell>
          <cell r="J49">
            <v>469102</v>
          </cell>
          <cell r="K49">
            <v>264179</v>
          </cell>
          <cell r="L49">
            <v>28118</v>
          </cell>
          <cell r="M49">
            <v>-1911</v>
          </cell>
          <cell r="N49">
            <v>17961</v>
          </cell>
        </row>
        <row r="50">
          <cell r="C50">
            <v>144133</v>
          </cell>
          <cell r="D50">
            <v>330082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474926</v>
          </cell>
          <cell r="K50">
            <v>279689</v>
          </cell>
          <cell r="L50">
            <v>25043</v>
          </cell>
          <cell r="M50">
            <v>-1911</v>
          </cell>
          <cell r="N50">
            <v>18927</v>
          </cell>
        </row>
        <row r="51">
          <cell r="C51">
            <v>144138</v>
          </cell>
          <cell r="D51">
            <v>361696</v>
          </cell>
          <cell r="E51">
            <v>0</v>
          </cell>
          <cell r="F51">
            <v>0</v>
          </cell>
          <cell r="G51">
            <v>0</v>
          </cell>
          <cell r="H51">
            <v>705</v>
          </cell>
          <cell r="I51">
            <v>6</v>
          </cell>
          <cell r="J51">
            <v>506545</v>
          </cell>
          <cell r="K51">
            <v>203946</v>
          </cell>
          <cell r="L51">
            <v>41517</v>
          </cell>
          <cell r="M51">
            <v>-1911</v>
          </cell>
          <cell r="N51">
            <v>20080</v>
          </cell>
        </row>
        <row r="52">
          <cell r="C52">
            <v>150627</v>
          </cell>
          <cell r="D52">
            <v>382990</v>
          </cell>
          <cell r="E52">
            <v>0</v>
          </cell>
          <cell r="F52">
            <v>0</v>
          </cell>
          <cell r="G52">
            <v>0</v>
          </cell>
          <cell r="H52">
            <v>705</v>
          </cell>
          <cell r="I52">
            <v>6</v>
          </cell>
          <cell r="J52">
            <v>534328</v>
          </cell>
          <cell r="K52">
            <v>234087</v>
          </cell>
          <cell r="L52">
            <v>24535</v>
          </cell>
          <cell r="M52">
            <v>-1911</v>
          </cell>
          <cell r="N52">
            <v>20873</v>
          </cell>
        </row>
        <row r="53">
          <cell r="C53">
            <v>144723</v>
          </cell>
          <cell r="D53">
            <v>384628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530062</v>
          </cell>
          <cell r="K53">
            <v>216668</v>
          </cell>
          <cell r="L53">
            <v>24573</v>
          </cell>
          <cell r="M53">
            <v>-1911</v>
          </cell>
          <cell r="N53">
            <v>20447</v>
          </cell>
        </row>
        <row r="54">
          <cell r="C54">
            <v>148669</v>
          </cell>
          <cell r="D54">
            <v>374819</v>
          </cell>
          <cell r="E54">
            <v>0</v>
          </cell>
          <cell r="F54">
            <v>0</v>
          </cell>
          <cell r="G54">
            <v>0</v>
          </cell>
          <cell r="H54">
            <v>705</v>
          </cell>
          <cell r="I54">
            <v>6</v>
          </cell>
          <cell r="J54">
            <v>524199</v>
          </cell>
          <cell r="K54">
            <v>144236</v>
          </cell>
          <cell r="L54">
            <v>39102</v>
          </cell>
          <cell r="M54">
            <v>-1911</v>
          </cell>
          <cell r="N54">
            <v>22747</v>
          </cell>
        </row>
        <row r="55">
          <cell r="C55">
            <v>147334</v>
          </cell>
          <cell r="D55">
            <v>386120</v>
          </cell>
          <cell r="E55">
            <v>0</v>
          </cell>
          <cell r="F55">
            <v>0</v>
          </cell>
          <cell r="G55">
            <v>0</v>
          </cell>
          <cell r="H55">
            <v>705</v>
          </cell>
          <cell r="I55">
            <v>6</v>
          </cell>
          <cell r="J55">
            <v>534165</v>
          </cell>
          <cell r="K55">
            <v>187036</v>
          </cell>
          <cell r="L55">
            <v>24520</v>
          </cell>
          <cell r="M55">
            <v>-1911</v>
          </cell>
          <cell r="N55">
            <v>23280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72">
          <cell r="C72">
            <v>373148</v>
          </cell>
          <cell r="D72">
            <v>227540</v>
          </cell>
          <cell r="E72">
            <v>72349</v>
          </cell>
          <cell r="F72">
            <v>4861</v>
          </cell>
          <cell r="G72">
            <v>77210</v>
          </cell>
          <cell r="H72">
            <v>0</v>
          </cell>
          <cell r="I72">
            <v>563</v>
          </cell>
          <cell r="J72">
            <v>7632</v>
          </cell>
          <cell r="K72">
            <v>1113444</v>
          </cell>
          <cell r="L72">
            <v>1121639</v>
          </cell>
          <cell r="M72">
            <v>2998</v>
          </cell>
          <cell r="N72">
            <v>1802535</v>
          </cell>
        </row>
        <row r="73">
          <cell r="C73">
            <v>364533</v>
          </cell>
          <cell r="D73">
            <v>223489</v>
          </cell>
          <cell r="E73">
            <v>75598</v>
          </cell>
          <cell r="F73">
            <v>4791</v>
          </cell>
          <cell r="G73">
            <v>80389</v>
          </cell>
          <cell r="H73">
            <v>0</v>
          </cell>
          <cell r="I73">
            <v>11262</v>
          </cell>
          <cell r="J73">
            <v>8061</v>
          </cell>
          <cell r="K73">
            <v>1121572</v>
          </cell>
          <cell r="L73">
            <v>1140895</v>
          </cell>
          <cell r="M73">
            <v>-13291</v>
          </cell>
          <cell r="N73">
            <v>1796015</v>
          </cell>
        </row>
        <row r="74">
          <cell r="C74">
            <v>364101</v>
          </cell>
          <cell r="D74">
            <v>234069</v>
          </cell>
          <cell r="E74">
            <v>67755</v>
          </cell>
          <cell r="F74">
            <v>9155</v>
          </cell>
          <cell r="G74">
            <v>76910</v>
          </cell>
          <cell r="H74">
            <v>0</v>
          </cell>
          <cell r="I74">
            <v>18506</v>
          </cell>
          <cell r="J74">
            <v>8337</v>
          </cell>
          <cell r="K74">
            <v>1112094</v>
          </cell>
          <cell r="L74">
            <v>1138937</v>
          </cell>
          <cell r="M74">
            <v>-22107</v>
          </cell>
          <cell r="N74">
            <v>1791910</v>
          </cell>
        </row>
        <row r="75">
          <cell r="C75">
            <v>370046</v>
          </cell>
          <cell r="D75">
            <v>240189</v>
          </cell>
          <cell r="E75">
            <v>72101</v>
          </cell>
          <cell r="F75">
            <v>7610</v>
          </cell>
          <cell r="G75">
            <v>79711</v>
          </cell>
          <cell r="H75">
            <v>0</v>
          </cell>
          <cell r="I75">
            <v>494</v>
          </cell>
          <cell r="J75">
            <v>7985</v>
          </cell>
          <cell r="K75">
            <v>1131364</v>
          </cell>
          <cell r="L75">
            <v>1139843</v>
          </cell>
          <cell r="M75">
            <v>-12444</v>
          </cell>
          <cell r="N75">
            <v>1817345</v>
          </cell>
        </row>
        <row r="76">
          <cell r="C76">
            <v>328119</v>
          </cell>
          <cell r="D76">
            <v>231599</v>
          </cell>
          <cell r="E76">
            <v>74051</v>
          </cell>
          <cell r="F76">
            <v>5758</v>
          </cell>
          <cell r="G76">
            <v>79809</v>
          </cell>
          <cell r="H76">
            <v>0</v>
          </cell>
          <cell r="I76">
            <v>425</v>
          </cell>
          <cell r="J76">
            <v>8929</v>
          </cell>
          <cell r="K76">
            <v>1145739</v>
          </cell>
          <cell r="L76">
            <v>1155093</v>
          </cell>
          <cell r="M76">
            <v>309</v>
          </cell>
          <cell r="N76">
            <v>1794929</v>
          </cell>
        </row>
        <row r="77">
          <cell r="C77">
            <v>330082</v>
          </cell>
          <cell r="D77">
            <v>233730</v>
          </cell>
          <cell r="E77">
            <v>84092</v>
          </cell>
          <cell r="F77">
            <v>4791</v>
          </cell>
          <cell r="G77">
            <v>88883</v>
          </cell>
          <cell r="H77">
            <v>0</v>
          </cell>
          <cell r="I77">
            <v>511</v>
          </cell>
          <cell r="J77">
            <v>8485</v>
          </cell>
          <cell r="K77">
            <v>1157907</v>
          </cell>
          <cell r="L77">
            <v>1166903</v>
          </cell>
          <cell r="M77">
            <v>-14427</v>
          </cell>
          <cell r="N77">
            <v>1805171</v>
          </cell>
        </row>
        <row r="78">
          <cell r="C78">
            <v>361696</v>
          </cell>
          <cell r="D78">
            <v>210706</v>
          </cell>
          <cell r="E78">
            <v>71855</v>
          </cell>
          <cell r="F78">
            <v>3525</v>
          </cell>
          <cell r="G78">
            <v>75380</v>
          </cell>
          <cell r="H78">
            <v>0</v>
          </cell>
          <cell r="I78">
            <v>9768</v>
          </cell>
          <cell r="J78">
            <v>9062</v>
          </cell>
          <cell r="K78">
            <v>1156875</v>
          </cell>
          <cell r="L78">
            <v>1175705</v>
          </cell>
          <cell r="M78">
            <v>-24999</v>
          </cell>
          <cell r="N78">
            <v>1798488</v>
          </cell>
        </row>
        <row r="79">
          <cell r="C79">
            <v>382990</v>
          </cell>
          <cell r="D79">
            <v>230607</v>
          </cell>
          <cell r="E79">
            <v>60770</v>
          </cell>
          <cell r="F79">
            <v>3601</v>
          </cell>
          <cell r="G79">
            <v>64371</v>
          </cell>
          <cell r="H79">
            <v>0</v>
          </cell>
          <cell r="I79">
            <v>8928</v>
          </cell>
          <cell r="J79">
            <v>8172</v>
          </cell>
          <cell r="K79">
            <v>1144775</v>
          </cell>
          <cell r="L79">
            <v>1161875</v>
          </cell>
          <cell r="M79">
            <v>-31902</v>
          </cell>
          <cell r="N79">
            <v>1807941</v>
          </cell>
        </row>
        <row r="80">
          <cell r="C80">
            <v>384628</v>
          </cell>
          <cell r="D80">
            <v>203719</v>
          </cell>
          <cell r="E80">
            <v>67353</v>
          </cell>
          <cell r="F80">
            <v>3729</v>
          </cell>
          <cell r="G80">
            <v>71082</v>
          </cell>
          <cell r="H80">
            <v>0</v>
          </cell>
          <cell r="I80">
            <v>318</v>
          </cell>
          <cell r="J80">
            <v>8320</v>
          </cell>
          <cell r="K80">
            <v>1138511</v>
          </cell>
          <cell r="L80">
            <v>1147149</v>
          </cell>
          <cell r="M80">
            <v>-21332</v>
          </cell>
          <cell r="N80">
            <v>1785246</v>
          </cell>
        </row>
        <row r="81">
          <cell r="C81">
            <v>374819</v>
          </cell>
          <cell r="D81">
            <v>195182</v>
          </cell>
          <cell r="E81">
            <v>75691</v>
          </cell>
          <cell r="F81">
            <v>3851</v>
          </cell>
          <cell r="G81">
            <v>79542</v>
          </cell>
          <cell r="H81">
            <v>0</v>
          </cell>
          <cell r="I81">
            <v>246</v>
          </cell>
          <cell r="J81">
            <v>7576</v>
          </cell>
          <cell r="K81">
            <v>1155589</v>
          </cell>
          <cell r="L81">
            <v>1163411</v>
          </cell>
          <cell r="M81">
            <v>26936</v>
          </cell>
          <cell r="N81">
            <v>1839890</v>
          </cell>
        </row>
        <row r="82">
          <cell r="C82">
            <v>386120</v>
          </cell>
          <cell r="D82">
            <v>192916</v>
          </cell>
          <cell r="E82">
            <v>87054</v>
          </cell>
          <cell r="F82">
            <v>3697</v>
          </cell>
          <cell r="G82">
            <v>90751</v>
          </cell>
          <cell r="H82">
            <v>0</v>
          </cell>
          <cell r="I82">
            <v>17311</v>
          </cell>
          <cell r="J82">
            <v>7617</v>
          </cell>
          <cell r="K82">
            <v>1144698</v>
          </cell>
          <cell r="L82">
            <v>1169626</v>
          </cell>
          <cell r="M82">
            <v>-7420</v>
          </cell>
          <cell r="N82">
            <v>1831993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98">
          <cell r="C98">
            <v>799626</v>
          </cell>
          <cell r="D98">
            <v>228140</v>
          </cell>
          <cell r="E98">
            <v>135093</v>
          </cell>
          <cell r="F98">
            <v>182681</v>
          </cell>
          <cell r="G98">
            <v>317774</v>
          </cell>
          <cell r="H98">
            <v>43690</v>
          </cell>
          <cell r="I98">
            <v>0</v>
          </cell>
          <cell r="J98">
            <v>43690</v>
          </cell>
          <cell r="K98">
            <v>65500</v>
          </cell>
          <cell r="L98">
            <v>382981</v>
          </cell>
          <cell r="M98">
            <v>-35176</v>
          </cell>
        </row>
        <row r="99">
          <cell r="C99">
            <v>756237</v>
          </cell>
          <cell r="D99">
            <v>250695</v>
          </cell>
          <cell r="E99">
            <v>132070</v>
          </cell>
          <cell r="F99">
            <v>181695</v>
          </cell>
          <cell r="G99">
            <v>313765</v>
          </cell>
          <cell r="H99">
            <v>47212</v>
          </cell>
          <cell r="I99">
            <v>0</v>
          </cell>
          <cell r="J99">
            <v>47212</v>
          </cell>
          <cell r="K99">
            <v>93500</v>
          </cell>
          <cell r="L99">
            <v>384073</v>
          </cell>
          <cell r="M99">
            <v>-49467</v>
          </cell>
        </row>
        <row r="100">
          <cell r="C100">
            <v>740747</v>
          </cell>
          <cell r="D100">
            <v>251248</v>
          </cell>
          <cell r="E100">
            <v>153053</v>
          </cell>
          <cell r="F100">
            <v>171934</v>
          </cell>
          <cell r="G100">
            <v>324987</v>
          </cell>
          <cell r="H100">
            <v>40531</v>
          </cell>
          <cell r="I100">
            <v>0</v>
          </cell>
          <cell r="J100">
            <v>40531</v>
          </cell>
          <cell r="K100">
            <v>107500</v>
          </cell>
          <cell r="L100">
            <v>400346</v>
          </cell>
          <cell r="M100">
            <v>-73449</v>
          </cell>
        </row>
        <row r="101">
          <cell r="C101">
            <v>752857</v>
          </cell>
          <cell r="D101">
            <v>245236</v>
          </cell>
          <cell r="E101">
            <v>152139</v>
          </cell>
          <cell r="F101">
            <v>176194</v>
          </cell>
          <cell r="G101">
            <v>328333</v>
          </cell>
          <cell r="H101">
            <v>38780</v>
          </cell>
          <cell r="I101">
            <v>0</v>
          </cell>
          <cell r="J101">
            <v>38780</v>
          </cell>
          <cell r="K101">
            <v>123500</v>
          </cell>
          <cell r="L101">
            <v>397259</v>
          </cell>
          <cell r="M101">
            <v>-68620</v>
          </cell>
        </row>
        <row r="102">
          <cell r="C102">
            <v>714129</v>
          </cell>
          <cell r="D102">
            <v>269967</v>
          </cell>
          <cell r="E102">
            <v>153206</v>
          </cell>
          <cell r="F102">
            <v>165856</v>
          </cell>
          <cell r="G102">
            <v>319062</v>
          </cell>
          <cell r="H102">
            <v>39616</v>
          </cell>
          <cell r="I102">
            <v>0</v>
          </cell>
          <cell r="J102">
            <v>39616</v>
          </cell>
          <cell r="K102">
            <v>127500</v>
          </cell>
          <cell r="L102">
            <v>399377</v>
          </cell>
          <cell r="M102">
            <v>-74722</v>
          </cell>
        </row>
        <row r="103">
          <cell r="C103">
            <v>714345</v>
          </cell>
          <cell r="D103">
            <v>268559</v>
          </cell>
          <cell r="E103">
            <v>174048</v>
          </cell>
          <cell r="F103">
            <v>137721</v>
          </cell>
          <cell r="G103">
            <v>311769</v>
          </cell>
          <cell r="H103">
            <v>56705</v>
          </cell>
          <cell r="I103">
            <v>0</v>
          </cell>
          <cell r="J103">
            <v>56705</v>
          </cell>
          <cell r="K103">
            <v>129500</v>
          </cell>
          <cell r="L103">
            <v>399307</v>
          </cell>
          <cell r="M103">
            <v>-75014</v>
          </cell>
        </row>
        <row r="104">
          <cell r="C104">
            <v>722621</v>
          </cell>
          <cell r="D104">
            <v>259389</v>
          </cell>
          <cell r="E104">
            <v>175414</v>
          </cell>
          <cell r="F104">
            <v>128682</v>
          </cell>
          <cell r="G104">
            <v>304096</v>
          </cell>
          <cell r="H104">
            <v>52527</v>
          </cell>
          <cell r="I104">
            <v>0</v>
          </cell>
          <cell r="J104">
            <v>52527</v>
          </cell>
          <cell r="K104">
            <v>134500</v>
          </cell>
          <cell r="L104">
            <v>400280</v>
          </cell>
          <cell r="M104">
            <v>-74925</v>
          </cell>
        </row>
        <row r="105">
          <cell r="C105">
            <v>770279</v>
          </cell>
          <cell r="D105">
            <v>260926</v>
          </cell>
          <cell r="E105">
            <v>167671</v>
          </cell>
          <cell r="F105">
            <v>131262</v>
          </cell>
          <cell r="G105">
            <v>298933</v>
          </cell>
          <cell r="H105">
            <v>53285</v>
          </cell>
          <cell r="I105">
            <v>0</v>
          </cell>
          <cell r="J105">
            <v>53285</v>
          </cell>
          <cell r="K105">
            <v>100000</v>
          </cell>
          <cell r="L105">
            <v>401811</v>
          </cell>
          <cell r="M105">
            <v>-77293</v>
          </cell>
        </row>
        <row r="106">
          <cell r="C106">
            <v>749988</v>
          </cell>
          <cell r="D106">
            <v>259244</v>
          </cell>
          <cell r="E106">
            <v>173589</v>
          </cell>
          <cell r="F106">
            <v>130070</v>
          </cell>
          <cell r="G106">
            <v>303659</v>
          </cell>
          <cell r="H106">
            <v>59814</v>
          </cell>
          <cell r="I106">
            <v>0</v>
          </cell>
          <cell r="J106">
            <v>59814</v>
          </cell>
          <cell r="K106">
            <v>80000</v>
          </cell>
          <cell r="L106">
            <v>402485</v>
          </cell>
          <cell r="M106">
            <v>-69944</v>
          </cell>
        </row>
        <row r="107">
          <cell r="C107">
            <v>749256</v>
          </cell>
          <cell r="D107">
            <v>262893</v>
          </cell>
          <cell r="E107">
            <v>176592</v>
          </cell>
          <cell r="F107">
            <v>126016</v>
          </cell>
          <cell r="G107">
            <v>302608</v>
          </cell>
          <cell r="H107">
            <v>87325</v>
          </cell>
          <cell r="I107">
            <v>0</v>
          </cell>
          <cell r="J107">
            <v>87325</v>
          </cell>
          <cell r="K107">
            <v>90000</v>
          </cell>
          <cell r="L107">
            <v>402527</v>
          </cell>
          <cell r="M107">
            <v>-54719</v>
          </cell>
        </row>
        <row r="108">
          <cell r="C108">
            <v>747461</v>
          </cell>
          <cell r="D108">
            <v>261169</v>
          </cell>
          <cell r="E108">
            <v>165810</v>
          </cell>
          <cell r="F108">
            <v>110556</v>
          </cell>
          <cell r="G108">
            <v>276366</v>
          </cell>
          <cell r="H108">
            <v>70045</v>
          </cell>
          <cell r="I108">
            <v>0</v>
          </cell>
          <cell r="J108">
            <v>70045</v>
          </cell>
          <cell r="K108">
            <v>127000</v>
          </cell>
          <cell r="L108">
            <v>398094</v>
          </cell>
          <cell r="M108">
            <v>-48142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3">
          <cell r="C213">
            <v>156304</v>
          </cell>
          <cell r="D213">
            <v>711</v>
          </cell>
          <cell r="E213">
            <v>799626</v>
          </cell>
          <cell r="F213">
            <v>0</v>
          </cell>
          <cell r="G213">
            <v>0</v>
          </cell>
          <cell r="H213">
            <v>800337</v>
          </cell>
          <cell r="I213">
            <v>956641</v>
          </cell>
          <cell r="J213">
            <v>228140</v>
          </cell>
          <cell r="K213">
            <v>0</v>
          </cell>
          <cell r="L213">
            <v>228140</v>
          </cell>
          <cell r="M213">
            <v>1184781</v>
          </cell>
          <cell r="N213">
            <v>381070</v>
          </cell>
          <cell r="P213">
            <v>-27385.281171000002</v>
          </cell>
        </row>
        <row r="214">
          <cell r="C214">
            <v>144775</v>
          </cell>
          <cell r="D214">
            <v>711</v>
          </cell>
          <cell r="E214">
            <v>756237</v>
          </cell>
          <cell r="F214">
            <v>0</v>
          </cell>
          <cell r="G214">
            <v>0</v>
          </cell>
          <cell r="H214">
            <v>756948</v>
          </cell>
          <cell r="I214">
            <v>901723</v>
          </cell>
          <cell r="J214">
            <v>250695</v>
          </cell>
          <cell r="K214">
            <v>0</v>
          </cell>
          <cell r="L214">
            <v>250695</v>
          </cell>
          <cell r="M214">
            <v>1152418</v>
          </cell>
          <cell r="N214">
            <v>382162</v>
          </cell>
          <cell r="P214">
            <v>-40729</v>
          </cell>
        </row>
        <row r="215">
          <cell r="C215">
            <v>145033</v>
          </cell>
          <cell r="D215">
            <v>711</v>
          </cell>
          <cell r="E215">
            <v>740747</v>
          </cell>
          <cell r="F215">
            <v>0</v>
          </cell>
          <cell r="G215">
            <v>0</v>
          </cell>
          <cell r="H215">
            <v>741458</v>
          </cell>
          <cell r="I215">
            <v>886491</v>
          </cell>
          <cell r="J215">
            <v>251248</v>
          </cell>
          <cell r="K215">
            <v>0</v>
          </cell>
          <cell r="L215">
            <v>251248</v>
          </cell>
          <cell r="M215">
            <v>1137739</v>
          </cell>
          <cell r="N215">
            <v>398435</v>
          </cell>
          <cell r="P215">
            <v>-46757</v>
          </cell>
        </row>
        <row r="216">
          <cell r="C216">
            <v>143449</v>
          </cell>
          <cell r="D216">
            <v>711</v>
          </cell>
          <cell r="E216">
            <v>752857</v>
          </cell>
          <cell r="F216">
            <v>0</v>
          </cell>
          <cell r="G216">
            <v>0</v>
          </cell>
          <cell r="H216">
            <v>753568</v>
          </cell>
          <cell r="I216">
            <v>897017</v>
          </cell>
          <cell r="J216">
            <v>245236</v>
          </cell>
          <cell r="K216">
            <v>0</v>
          </cell>
          <cell r="L216">
            <v>245236</v>
          </cell>
          <cell r="M216">
            <v>1142253</v>
          </cell>
          <cell r="N216">
            <v>395348</v>
          </cell>
          <cell r="P216">
            <v>-47006</v>
          </cell>
        </row>
        <row r="217">
          <cell r="C217">
            <v>140272</v>
          </cell>
          <cell r="D217">
            <v>711</v>
          </cell>
          <cell r="E217">
            <v>714129</v>
          </cell>
          <cell r="F217">
            <v>0</v>
          </cell>
          <cell r="G217">
            <v>0</v>
          </cell>
          <cell r="H217">
            <v>714840</v>
          </cell>
          <cell r="I217">
            <v>855112</v>
          </cell>
          <cell r="J217">
            <v>269967</v>
          </cell>
          <cell r="K217">
            <v>0</v>
          </cell>
          <cell r="L217">
            <v>269967</v>
          </cell>
          <cell r="M217">
            <v>1125079</v>
          </cell>
          <cell r="N217">
            <v>397466</v>
          </cell>
          <cell r="P217">
            <v>-65237</v>
          </cell>
        </row>
        <row r="218">
          <cell r="C218">
            <v>144133</v>
          </cell>
          <cell r="D218">
            <v>711</v>
          </cell>
          <cell r="E218">
            <v>714345</v>
          </cell>
          <cell r="F218">
            <v>0</v>
          </cell>
          <cell r="G218">
            <v>0</v>
          </cell>
          <cell r="H218">
            <v>715056</v>
          </cell>
          <cell r="I218">
            <v>859189</v>
          </cell>
          <cell r="J218">
            <v>268559</v>
          </cell>
          <cell r="K218">
            <v>0</v>
          </cell>
          <cell r="L218">
            <v>268559</v>
          </cell>
          <cell r="M218">
            <v>1127748</v>
          </cell>
          <cell r="N218">
            <v>397396</v>
          </cell>
          <cell r="P218">
            <v>-50241</v>
          </cell>
        </row>
        <row r="219">
          <cell r="C219">
            <v>144138</v>
          </cell>
          <cell r="D219">
            <v>711</v>
          </cell>
          <cell r="E219">
            <v>722621</v>
          </cell>
          <cell r="F219">
            <v>0</v>
          </cell>
          <cell r="G219">
            <v>0</v>
          </cell>
          <cell r="H219">
            <v>723332</v>
          </cell>
          <cell r="I219">
            <v>867470</v>
          </cell>
          <cell r="J219">
            <v>259389</v>
          </cell>
          <cell r="K219">
            <v>0</v>
          </cell>
          <cell r="L219">
            <v>259389</v>
          </cell>
          <cell r="M219">
            <v>1126859</v>
          </cell>
          <cell r="N219">
            <v>398369</v>
          </cell>
          <cell r="P219">
            <v>-38652</v>
          </cell>
        </row>
        <row r="220">
          <cell r="C220">
            <v>150627</v>
          </cell>
          <cell r="D220">
            <v>711</v>
          </cell>
          <cell r="E220">
            <v>770279</v>
          </cell>
          <cell r="F220">
            <v>0</v>
          </cell>
          <cell r="G220">
            <v>0</v>
          </cell>
          <cell r="H220">
            <v>770990</v>
          </cell>
          <cell r="I220">
            <v>921617</v>
          </cell>
          <cell r="J220">
            <v>260926</v>
          </cell>
          <cell r="K220">
            <v>0</v>
          </cell>
          <cell r="L220">
            <v>260926</v>
          </cell>
          <cell r="M220">
            <v>1182543</v>
          </cell>
          <cell r="N220">
            <v>399900</v>
          </cell>
          <cell r="P220">
            <v>-33393</v>
          </cell>
        </row>
        <row r="221">
          <cell r="C221">
            <v>144723</v>
          </cell>
          <cell r="D221">
            <v>711</v>
          </cell>
          <cell r="E221">
            <v>749988</v>
          </cell>
          <cell r="F221">
            <v>0</v>
          </cell>
          <cell r="G221">
            <v>0</v>
          </cell>
          <cell r="H221">
            <v>750699</v>
          </cell>
          <cell r="I221">
            <v>895422</v>
          </cell>
          <cell r="J221">
            <v>259244</v>
          </cell>
          <cell r="K221">
            <v>0</v>
          </cell>
          <cell r="L221">
            <v>259244</v>
          </cell>
          <cell r="M221">
            <v>1154666</v>
          </cell>
          <cell r="N221">
            <v>400574</v>
          </cell>
          <cell r="P221">
            <v>-36932</v>
          </cell>
        </row>
        <row r="222">
          <cell r="C222">
            <v>148669</v>
          </cell>
          <cell r="D222">
            <v>711</v>
          </cell>
          <cell r="E222">
            <v>749256</v>
          </cell>
          <cell r="F222">
            <v>0</v>
          </cell>
          <cell r="G222">
            <v>0</v>
          </cell>
          <cell r="H222">
            <v>749967</v>
          </cell>
          <cell r="I222">
            <v>898636</v>
          </cell>
          <cell r="J222">
            <v>262893</v>
          </cell>
          <cell r="K222">
            <v>0</v>
          </cell>
          <cell r="L222">
            <v>262893</v>
          </cell>
          <cell r="M222">
            <v>1161529</v>
          </cell>
          <cell r="N222">
            <v>400616</v>
          </cell>
          <cell r="P222">
            <v>-67353</v>
          </cell>
        </row>
        <row r="223">
          <cell r="C223">
            <v>147334</v>
          </cell>
          <cell r="D223">
            <v>711</v>
          </cell>
          <cell r="E223">
            <v>747461</v>
          </cell>
          <cell r="F223">
            <v>0</v>
          </cell>
          <cell r="G223">
            <v>0</v>
          </cell>
          <cell r="H223">
            <v>748172</v>
          </cell>
          <cell r="I223">
            <v>895506</v>
          </cell>
          <cell r="J223">
            <v>261169</v>
          </cell>
          <cell r="K223">
            <v>0</v>
          </cell>
          <cell r="L223">
            <v>261169</v>
          </cell>
          <cell r="M223">
            <v>1156675</v>
          </cell>
          <cell r="N223">
            <v>396183</v>
          </cell>
          <cell r="P223">
            <v>-26132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</row>
        <row r="238">
          <cell r="C238">
            <v>0</v>
          </cell>
          <cell r="D238">
            <v>17528</v>
          </cell>
          <cell r="E238">
            <v>4082</v>
          </cell>
          <cell r="F238">
            <v>916</v>
          </cell>
          <cell r="G238">
            <v>6240</v>
          </cell>
          <cell r="I238">
            <v>28766</v>
          </cell>
          <cell r="J238">
            <v>227540</v>
          </cell>
          <cell r="K238">
            <v>0</v>
          </cell>
          <cell r="M238">
            <v>0</v>
          </cell>
          <cell r="N238">
            <v>26025</v>
          </cell>
          <cell r="O238">
            <v>26025</v>
          </cell>
          <cell r="P238">
            <v>0</v>
          </cell>
          <cell r="Q238">
            <v>43690</v>
          </cell>
          <cell r="R238">
            <v>43690</v>
          </cell>
          <cell r="S238">
            <v>186591</v>
          </cell>
        </row>
        <row r="239">
          <cell r="C239">
            <v>0</v>
          </cell>
          <cell r="D239">
            <v>17724</v>
          </cell>
          <cell r="E239">
            <v>4127</v>
          </cell>
          <cell r="F239">
            <v>0</v>
          </cell>
          <cell r="G239">
            <v>-46196</v>
          </cell>
          <cell r="I239">
            <v>-24345</v>
          </cell>
          <cell r="J239">
            <v>223489</v>
          </cell>
          <cell r="K239">
            <v>0</v>
          </cell>
          <cell r="M239">
            <v>15835</v>
          </cell>
          <cell r="N239">
            <v>26340</v>
          </cell>
          <cell r="O239">
            <v>42175</v>
          </cell>
          <cell r="P239">
            <v>0</v>
          </cell>
          <cell r="Q239">
            <v>47212</v>
          </cell>
          <cell r="R239">
            <v>47212</v>
          </cell>
          <cell r="S239">
            <v>109757</v>
          </cell>
        </row>
        <row r="240">
          <cell r="C240">
            <v>0</v>
          </cell>
          <cell r="D240">
            <v>17606</v>
          </cell>
          <cell r="E240">
            <v>4100</v>
          </cell>
          <cell r="F240">
            <v>0</v>
          </cell>
          <cell r="G240">
            <v>-2513</v>
          </cell>
          <cell r="I240">
            <v>19193</v>
          </cell>
          <cell r="J240">
            <v>234069</v>
          </cell>
          <cell r="K240">
            <v>0</v>
          </cell>
          <cell r="M240">
            <v>59043</v>
          </cell>
          <cell r="N240">
            <v>26088</v>
          </cell>
          <cell r="O240">
            <v>85131</v>
          </cell>
          <cell r="P240">
            <v>0</v>
          </cell>
          <cell r="Q240">
            <v>40531</v>
          </cell>
          <cell r="R240">
            <v>40531</v>
          </cell>
          <cell r="S240">
            <v>127600</v>
          </cell>
        </row>
        <row r="241">
          <cell r="C241">
            <v>0</v>
          </cell>
          <cell r="D241">
            <v>17401</v>
          </cell>
          <cell r="E241">
            <v>4052</v>
          </cell>
          <cell r="F241">
            <v>0</v>
          </cell>
          <cell r="G241">
            <v>-3446</v>
          </cell>
          <cell r="I241">
            <v>18007</v>
          </cell>
          <cell r="J241">
            <v>240189</v>
          </cell>
          <cell r="K241">
            <v>0</v>
          </cell>
          <cell r="M241">
            <v>57208</v>
          </cell>
          <cell r="N241">
            <v>25783</v>
          </cell>
          <cell r="O241">
            <v>82991</v>
          </cell>
          <cell r="P241">
            <v>0</v>
          </cell>
          <cell r="Q241">
            <v>38780</v>
          </cell>
          <cell r="R241">
            <v>38780</v>
          </cell>
          <cell r="S241">
            <v>136425</v>
          </cell>
        </row>
        <row r="242">
          <cell r="C242">
            <v>0</v>
          </cell>
          <cell r="D242">
            <v>17088</v>
          </cell>
          <cell r="E242">
            <v>3980</v>
          </cell>
          <cell r="F242">
            <v>0</v>
          </cell>
          <cell r="G242">
            <v>6908</v>
          </cell>
          <cell r="I242">
            <v>27976</v>
          </cell>
          <cell r="J242">
            <v>231599</v>
          </cell>
          <cell r="K242">
            <v>0</v>
          </cell>
          <cell r="M242">
            <v>2813</v>
          </cell>
          <cell r="N242">
            <v>25305</v>
          </cell>
          <cell r="O242">
            <v>28118</v>
          </cell>
          <cell r="P242">
            <v>0</v>
          </cell>
          <cell r="Q242">
            <v>39616</v>
          </cell>
          <cell r="R242">
            <v>39616</v>
          </cell>
          <cell r="S242">
            <v>191841</v>
          </cell>
        </row>
        <row r="243">
          <cell r="C243">
            <v>0</v>
          </cell>
          <cell r="D243">
            <v>16912</v>
          </cell>
          <cell r="E243">
            <v>3939</v>
          </cell>
          <cell r="F243">
            <v>13386</v>
          </cell>
          <cell r="G243">
            <v>9070</v>
          </cell>
          <cell r="I243">
            <v>43307</v>
          </cell>
          <cell r="J243">
            <v>233730</v>
          </cell>
          <cell r="K243">
            <v>0</v>
          </cell>
          <cell r="M243">
            <v>0</v>
          </cell>
          <cell r="N243">
            <v>25043</v>
          </cell>
          <cell r="O243">
            <v>25043</v>
          </cell>
          <cell r="P243">
            <v>0</v>
          </cell>
          <cell r="Q243">
            <v>56705</v>
          </cell>
          <cell r="R243">
            <v>56705</v>
          </cell>
          <cell r="S243">
            <v>195289</v>
          </cell>
        </row>
        <row r="244">
          <cell r="C244">
            <v>0</v>
          </cell>
          <cell r="D244">
            <v>16651</v>
          </cell>
          <cell r="E244">
            <v>3878</v>
          </cell>
          <cell r="F244">
            <v>0</v>
          </cell>
          <cell r="G244">
            <v>3272</v>
          </cell>
          <cell r="I244">
            <v>23801</v>
          </cell>
          <cell r="J244">
            <v>210706</v>
          </cell>
          <cell r="K244">
            <v>0</v>
          </cell>
          <cell r="M244">
            <v>16875</v>
          </cell>
          <cell r="N244">
            <v>24642</v>
          </cell>
          <cell r="O244">
            <v>41517</v>
          </cell>
          <cell r="P244">
            <v>0</v>
          </cell>
          <cell r="Q244">
            <v>52527</v>
          </cell>
          <cell r="R244">
            <v>52527</v>
          </cell>
          <cell r="S244">
            <v>140463</v>
          </cell>
        </row>
        <row r="245">
          <cell r="C245">
            <v>0</v>
          </cell>
          <cell r="D245">
            <v>16577</v>
          </cell>
          <cell r="E245">
            <v>3861</v>
          </cell>
          <cell r="F245">
            <v>65829</v>
          </cell>
          <cell r="G245">
            <v>12195</v>
          </cell>
          <cell r="I245">
            <v>98462</v>
          </cell>
          <cell r="J245">
            <v>230607</v>
          </cell>
          <cell r="K245">
            <v>0</v>
          </cell>
          <cell r="M245">
            <v>0</v>
          </cell>
          <cell r="N245">
            <v>24535</v>
          </cell>
          <cell r="O245">
            <v>24535</v>
          </cell>
          <cell r="P245">
            <v>0</v>
          </cell>
          <cell r="Q245">
            <v>53285</v>
          </cell>
          <cell r="R245">
            <v>53285</v>
          </cell>
          <cell r="S245">
            <v>251249</v>
          </cell>
        </row>
        <row r="246">
          <cell r="C246">
            <v>0</v>
          </cell>
          <cell r="D246">
            <v>16602</v>
          </cell>
          <cell r="E246">
            <v>3867</v>
          </cell>
          <cell r="F246">
            <v>63149</v>
          </cell>
          <cell r="G246">
            <v>11424</v>
          </cell>
          <cell r="I246">
            <v>95042</v>
          </cell>
          <cell r="J246">
            <v>203719</v>
          </cell>
          <cell r="K246">
            <v>0</v>
          </cell>
          <cell r="M246">
            <v>0</v>
          </cell>
          <cell r="N246">
            <v>24573</v>
          </cell>
          <cell r="O246">
            <v>24573</v>
          </cell>
          <cell r="P246">
            <v>0</v>
          </cell>
          <cell r="Q246">
            <v>59814</v>
          </cell>
          <cell r="R246">
            <v>59814</v>
          </cell>
          <cell r="S246">
            <v>214374</v>
          </cell>
        </row>
        <row r="247">
          <cell r="C247">
            <v>0</v>
          </cell>
          <cell r="D247">
            <v>16739</v>
          </cell>
          <cell r="E247">
            <v>3899</v>
          </cell>
          <cell r="F247">
            <v>0</v>
          </cell>
          <cell r="G247">
            <v>1756</v>
          </cell>
          <cell r="I247">
            <v>22394</v>
          </cell>
          <cell r="J247">
            <v>195182</v>
          </cell>
          <cell r="K247">
            <v>0</v>
          </cell>
          <cell r="M247">
            <v>14326</v>
          </cell>
          <cell r="N247">
            <v>24776</v>
          </cell>
          <cell r="O247">
            <v>39102</v>
          </cell>
          <cell r="P247">
            <v>0</v>
          </cell>
          <cell r="Q247">
            <v>87325</v>
          </cell>
          <cell r="R247">
            <v>87325</v>
          </cell>
          <cell r="S247">
            <v>91149</v>
          </cell>
        </row>
        <row r="248">
          <cell r="C248">
            <v>0</v>
          </cell>
          <cell r="D248">
            <v>16565</v>
          </cell>
          <cell r="E248">
            <v>3859</v>
          </cell>
          <cell r="F248">
            <v>1191</v>
          </cell>
          <cell r="G248">
            <v>2147</v>
          </cell>
          <cell r="I248">
            <v>23762</v>
          </cell>
          <cell r="J248">
            <v>192916</v>
          </cell>
          <cell r="K248">
            <v>0</v>
          </cell>
          <cell r="M248">
            <v>0</v>
          </cell>
          <cell r="N248">
            <v>24520</v>
          </cell>
          <cell r="O248">
            <v>24520</v>
          </cell>
          <cell r="P248">
            <v>0</v>
          </cell>
          <cell r="Q248">
            <v>70045</v>
          </cell>
          <cell r="R248">
            <v>70045</v>
          </cell>
          <cell r="S248">
            <v>122113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65">
          <cell r="C265">
            <v>612067</v>
          </cell>
          <cell r="D265">
            <v>0</v>
          </cell>
          <cell r="E265">
            <v>0</v>
          </cell>
          <cell r="F265">
            <v>612067</v>
          </cell>
          <cell r="G265">
            <v>0</v>
          </cell>
          <cell r="H265">
            <v>141267</v>
          </cell>
          <cell r="I265">
            <v>141267</v>
          </cell>
          <cell r="J265">
            <v>470800</v>
          </cell>
          <cell r="K265">
            <v>0</v>
          </cell>
          <cell r="N265">
            <v>60505</v>
          </cell>
          <cell r="O265">
            <v>0</v>
          </cell>
          <cell r="P265">
            <v>16705</v>
          </cell>
          <cell r="Q265">
            <v>77210</v>
          </cell>
          <cell r="R265">
            <v>317774</v>
          </cell>
          <cell r="S265">
            <v>-240564</v>
          </cell>
          <cell r="T265">
            <v>230236</v>
          </cell>
        </row>
        <row r="266">
          <cell r="C266">
            <v>613214</v>
          </cell>
          <cell r="D266">
            <v>0</v>
          </cell>
          <cell r="E266">
            <v>0</v>
          </cell>
          <cell r="F266">
            <v>613214</v>
          </cell>
          <cell r="G266">
            <v>0</v>
          </cell>
          <cell r="H266">
            <v>136639</v>
          </cell>
          <cell r="I266">
            <v>136639</v>
          </cell>
          <cell r="J266">
            <v>476575</v>
          </cell>
          <cell r="K266">
            <v>0</v>
          </cell>
          <cell r="N266">
            <v>61000</v>
          </cell>
          <cell r="O266">
            <v>0</v>
          </cell>
          <cell r="P266">
            <v>19389</v>
          </cell>
          <cell r="Q266">
            <v>80389</v>
          </cell>
          <cell r="R266">
            <v>313765</v>
          </cell>
          <cell r="S266">
            <v>-233376</v>
          </cell>
          <cell r="T266">
            <v>243199</v>
          </cell>
        </row>
        <row r="267">
          <cell r="C267">
            <v>614526</v>
          </cell>
          <cell r="D267">
            <v>0</v>
          </cell>
          <cell r="E267">
            <v>0</v>
          </cell>
          <cell r="F267">
            <v>614526</v>
          </cell>
          <cell r="G267">
            <v>0</v>
          </cell>
          <cell r="H267">
            <v>143569</v>
          </cell>
          <cell r="I267">
            <v>143569</v>
          </cell>
          <cell r="J267">
            <v>470957</v>
          </cell>
          <cell r="K267">
            <v>0</v>
          </cell>
          <cell r="N267">
            <v>62000</v>
          </cell>
          <cell r="O267">
            <v>0</v>
          </cell>
          <cell r="P267">
            <v>14910</v>
          </cell>
          <cell r="Q267">
            <v>76910</v>
          </cell>
          <cell r="R267">
            <v>324987</v>
          </cell>
          <cell r="S267">
            <v>-248077</v>
          </cell>
          <cell r="T267">
            <v>222880</v>
          </cell>
        </row>
        <row r="268">
          <cell r="C268">
            <v>616005</v>
          </cell>
          <cell r="D268">
            <v>0</v>
          </cell>
          <cell r="E268">
            <v>0</v>
          </cell>
          <cell r="F268">
            <v>616005</v>
          </cell>
          <cell r="G268">
            <v>0</v>
          </cell>
          <cell r="H268">
            <v>153056</v>
          </cell>
          <cell r="I268">
            <v>153056</v>
          </cell>
          <cell r="J268">
            <v>462949</v>
          </cell>
          <cell r="K268">
            <v>0</v>
          </cell>
          <cell r="N268">
            <v>65500</v>
          </cell>
          <cell r="O268">
            <v>0</v>
          </cell>
          <cell r="P268">
            <v>14211</v>
          </cell>
          <cell r="Q268">
            <v>79711</v>
          </cell>
          <cell r="R268">
            <v>328333</v>
          </cell>
          <cell r="S268">
            <v>-248622</v>
          </cell>
          <cell r="T268">
            <v>214327</v>
          </cell>
        </row>
        <row r="269">
          <cell r="C269">
            <v>613806</v>
          </cell>
          <cell r="D269">
            <v>0</v>
          </cell>
          <cell r="E269">
            <v>0</v>
          </cell>
          <cell r="F269">
            <v>613806</v>
          </cell>
          <cell r="G269">
            <v>0</v>
          </cell>
          <cell r="H269">
            <v>264179</v>
          </cell>
          <cell r="I269">
            <v>264179</v>
          </cell>
          <cell r="J269">
            <v>349627</v>
          </cell>
          <cell r="K269">
            <v>0</v>
          </cell>
          <cell r="N269">
            <v>66500</v>
          </cell>
          <cell r="O269">
            <v>0</v>
          </cell>
          <cell r="P269">
            <v>13309</v>
          </cell>
          <cell r="Q269">
            <v>79809</v>
          </cell>
          <cell r="R269">
            <v>319062</v>
          </cell>
          <cell r="S269">
            <v>-239253</v>
          </cell>
          <cell r="T269">
            <v>110374</v>
          </cell>
        </row>
        <row r="270">
          <cell r="C270">
            <v>615286</v>
          </cell>
          <cell r="D270">
            <v>0</v>
          </cell>
          <cell r="E270">
            <v>0</v>
          </cell>
          <cell r="F270">
            <v>615286</v>
          </cell>
          <cell r="G270">
            <v>0</v>
          </cell>
          <cell r="H270">
            <v>279689</v>
          </cell>
          <cell r="I270">
            <v>279689</v>
          </cell>
          <cell r="J270">
            <v>335597</v>
          </cell>
          <cell r="K270">
            <v>0</v>
          </cell>
          <cell r="N270">
            <v>77500</v>
          </cell>
          <cell r="O270">
            <v>0</v>
          </cell>
          <cell r="P270">
            <v>11383</v>
          </cell>
          <cell r="Q270">
            <v>88883</v>
          </cell>
          <cell r="R270">
            <v>311769</v>
          </cell>
          <cell r="S270">
            <v>-222886</v>
          </cell>
          <cell r="T270">
            <v>112711</v>
          </cell>
        </row>
        <row r="271">
          <cell r="C271">
            <v>603070</v>
          </cell>
          <cell r="D271">
            <v>0</v>
          </cell>
          <cell r="E271">
            <v>0</v>
          </cell>
          <cell r="F271">
            <v>603070</v>
          </cell>
          <cell r="G271">
            <v>0</v>
          </cell>
          <cell r="H271">
            <v>203946</v>
          </cell>
          <cell r="I271">
            <v>203946</v>
          </cell>
          <cell r="J271">
            <v>399124</v>
          </cell>
          <cell r="K271">
            <v>0</v>
          </cell>
          <cell r="N271">
            <v>65207</v>
          </cell>
          <cell r="O271">
            <v>0</v>
          </cell>
          <cell r="P271">
            <v>10173</v>
          </cell>
          <cell r="Q271">
            <v>75380</v>
          </cell>
          <cell r="R271">
            <v>304096</v>
          </cell>
          <cell r="S271">
            <v>-228716</v>
          </cell>
          <cell r="T271">
            <v>170408</v>
          </cell>
        </row>
        <row r="272">
          <cell r="C272">
            <v>604575</v>
          </cell>
          <cell r="D272">
            <v>0</v>
          </cell>
          <cell r="E272">
            <v>0</v>
          </cell>
          <cell r="F272">
            <v>604575</v>
          </cell>
          <cell r="G272">
            <v>0</v>
          </cell>
          <cell r="H272">
            <v>234087</v>
          </cell>
          <cell r="I272">
            <v>234087</v>
          </cell>
          <cell r="J272">
            <v>370488</v>
          </cell>
          <cell r="K272">
            <v>0</v>
          </cell>
          <cell r="N272">
            <v>55847</v>
          </cell>
          <cell r="O272">
            <v>0</v>
          </cell>
          <cell r="P272">
            <v>8524</v>
          </cell>
          <cell r="Q272">
            <v>64371</v>
          </cell>
          <cell r="R272">
            <v>298933</v>
          </cell>
          <cell r="S272">
            <v>-234562</v>
          </cell>
          <cell r="T272">
            <v>135926</v>
          </cell>
        </row>
        <row r="273">
          <cell r="C273">
            <v>606030</v>
          </cell>
          <cell r="D273">
            <v>0</v>
          </cell>
          <cell r="E273">
            <v>0</v>
          </cell>
          <cell r="F273">
            <v>606030</v>
          </cell>
          <cell r="G273">
            <v>0</v>
          </cell>
          <cell r="H273">
            <v>216668</v>
          </cell>
          <cell r="I273">
            <v>216668</v>
          </cell>
          <cell r="J273">
            <v>389362</v>
          </cell>
          <cell r="K273">
            <v>0</v>
          </cell>
          <cell r="N273">
            <v>62347</v>
          </cell>
          <cell r="O273">
            <v>0</v>
          </cell>
          <cell r="P273">
            <v>8735</v>
          </cell>
          <cell r="Q273">
            <v>71082</v>
          </cell>
          <cell r="R273">
            <v>303659</v>
          </cell>
          <cell r="S273">
            <v>-232577</v>
          </cell>
          <cell r="T273">
            <v>156785</v>
          </cell>
        </row>
        <row r="274">
          <cell r="C274">
            <v>607534</v>
          </cell>
          <cell r="D274">
            <v>0</v>
          </cell>
          <cell r="E274">
            <v>0</v>
          </cell>
          <cell r="F274">
            <v>607534</v>
          </cell>
          <cell r="G274">
            <v>0</v>
          </cell>
          <cell r="H274">
            <v>144236</v>
          </cell>
          <cell r="I274">
            <v>144236</v>
          </cell>
          <cell r="J274">
            <v>463298</v>
          </cell>
          <cell r="K274">
            <v>0</v>
          </cell>
          <cell r="N274">
            <v>68687</v>
          </cell>
          <cell r="O274">
            <v>0</v>
          </cell>
          <cell r="P274">
            <v>10855</v>
          </cell>
          <cell r="Q274">
            <v>79542</v>
          </cell>
          <cell r="R274">
            <v>302608</v>
          </cell>
          <cell r="S274">
            <v>-223066</v>
          </cell>
          <cell r="T274">
            <v>240232</v>
          </cell>
        </row>
        <row r="275">
          <cell r="C275">
            <v>607638</v>
          </cell>
          <cell r="D275">
            <v>0</v>
          </cell>
          <cell r="E275">
            <v>0</v>
          </cell>
          <cell r="F275">
            <v>607638</v>
          </cell>
          <cell r="G275">
            <v>0</v>
          </cell>
          <cell r="H275">
            <v>187036</v>
          </cell>
          <cell r="I275">
            <v>187036</v>
          </cell>
          <cell r="J275">
            <v>420602</v>
          </cell>
          <cell r="K275">
            <v>0</v>
          </cell>
          <cell r="N275">
            <v>68687</v>
          </cell>
          <cell r="O275">
            <v>0</v>
          </cell>
          <cell r="P275">
            <v>22064</v>
          </cell>
          <cell r="Q275">
            <v>90751</v>
          </cell>
          <cell r="R275">
            <v>276366</v>
          </cell>
          <cell r="S275">
            <v>-185615</v>
          </cell>
          <cell r="T275">
            <v>234987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93">
          <cell r="H293">
            <v>138569</v>
          </cell>
          <cell r="I293">
            <v>138569</v>
          </cell>
          <cell r="J293">
            <v>473498</v>
          </cell>
          <cell r="K293">
            <v>0</v>
          </cell>
          <cell r="N293">
            <v>72349</v>
          </cell>
          <cell r="O293">
            <v>135093</v>
          </cell>
          <cell r="P293">
            <v>-62744</v>
          </cell>
          <cell r="Q293">
            <v>410754</v>
          </cell>
        </row>
        <row r="294">
          <cell r="H294">
            <v>133954</v>
          </cell>
          <cell r="I294">
            <v>133954</v>
          </cell>
          <cell r="J294">
            <v>479260</v>
          </cell>
          <cell r="K294">
            <v>0</v>
          </cell>
          <cell r="N294">
            <v>75598</v>
          </cell>
          <cell r="O294">
            <v>132070</v>
          </cell>
          <cell r="P294">
            <v>-56472</v>
          </cell>
          <cell r="Q294">
            <v>422788</v>
          </cell>
        </row>
        <row r="295">
          <cell r="H295">
            <v>140931</v>
          </cell>
          <cell r="I295">
            <v>140931</v>
          </cell>
          <cell r="J295">
            <v>473595</v>
          </cell>
          <cell r="K295">
            <v>0</v>
          </cell>
          <cell r="N295">
            <v>67755</v>
          </cell>
          <cell r="O295">
            <v>153053</v>
          </cell>
          <cell r="P295">
            <v>-85298</v>
          </cell>
          <cell r="Q295">
            <v>388297</v>
          </cell>
        </row>
        <row r="296">
          <cell r="H296">
            <v>150436</v>
          </cell>
          <cell r="I296">
            <v>150436</v>
          </cell>
          <cell r="J296">
            <v>465569</v>
          </cell>
          <cell r="K296">
            <v>0</v>
          </cell>
          <cell r="N296">
            <v>72101</v>
          </cell>
          <cell r="O296">
            <v>152139</v>
          </cell>
          <cell r="P296">
            <v>-80038</v>
          </cell>
          <cell r="Q296">
            <v>385531</v>
          </cell>
        </row>
        <row r="297">
          <cell r="H297">
            <v>261591</v>
          </cell>
          <cell r="I297">
            <v>261591</v>
          </cell>
          <cell r="J297">
            <v>352215</v>
          </cell>
          <cell r="K297">
            <v>0</v>
          </cell>
          <cell r="N297">
            <v>74051</v>
          </cell>
          <cell r="O297">
            <v>153206</v>
          </cell>
          <cell r="P297">
            <v>-79155</v>
          </cell>
          <cell r="Q297">
            <v>273060</v>
          </cell>
        </row>
        <row r="298">
          <cell r="H298">
            <v>277127</v>
          </cell>
          <cell r="I298">
            <v>277127</v>
          </cell>
          <cell r="J298">
            <v>338159</v>
          </cell>
          <cell r="K298">
            <v>0</v>
          </cell>
          <cell r="N298">
            <v>84092</v>
          </cell>
          <cell r="O298">
            <v>174048</v>
          </cell>
          <cell r="P298">
            <v>-89956</v>
          </cell>
          <cell r="Q298">
            <v>248203</v>
          </cell>
        </row>
        <row r="299">
          <cell r="H299">
            <v>201211</v>
          </cell>
          <cell r="I299">
            <v>201211</v>
          </cell>
          <cell r="J299">
            <v>401859</v>
          </cell>
          <cell r="K299">
            <v>0</v>
          </cell>
          <cell r="N299">
            <v>71855</v>
          </cell>
          <cell r="O299">
            <v>175414</v>
          </cell>
          <cell r="P299">
            <v>-103559</v>
          </cell>
          <cell r="Q299">
            <v>298300</v>
          </cell>
        </row>
        <row r="300">
          <cell r="H300">
            <v>231360</v>
          </cell>
          <cell r="I300">
            <v>231360</v>
          </cell>
          <cell r="J300">
            <v>373215</v>
          </cell>
          <cell r="K300">
            <v>0</v>
          </cell>
          <cell r="N300">
            <v>60770</v>
          </cell>
          <cell r="O300">
            <v>167671</v>
          </cell>
          <cell r="P300">
            <v>-106901</v>
          </cell>
          <cell r="Q300">
            <v>266314</v>
          </cell>
        </row>
        <row r="301">
          <cell r="H301">
            <v>213944</v>
          </cell>
          <cell r="I301">
            <v>213944</v>
          </cell>
          <cell r="J301">
            <v>392086</v>
          </cell>
          <cell r="K301">
            <v>0</v>
          </cell>
          <cell r="N301">
            <v>67353</v>
          </cell>
          <cell r="O301">
            <v>173589</v>
          </cell>
          <cell r="P301">
            <v>-106236</v>
          </cell>
          <cell r="Q301">
            <v>285850</v>
          </cell>
        </row>
        <row r="302">
          <cell r="H302">
            <v>141514</v>
          </cell>
          <cell r="I302">
            <v>141514</v>
          </cell>
          <cell r="J302">
            <v>466020</v>
          </cell>
          <cell r="K302">
            <v>0</v>
          </cell>
          <cell r="N302">
            <v>75691</v>
          </cell>
          <cell r="O302">
            <v>176592</v>
          </cell>
          <cell r="P302">
            <v>-100901</v>
          </cell>
          <cell r="Q302">
            <v>365119</v>
          </cell>
        </row>
        <row r="303">
          <cell r="H303">
            <v>184319</v>
          </cell>
          <cell r="I303">
            <v>184319</v>
          </cell>
          <cell r="J303">
            <v>423319</v>
          </cell>
          <cell r="K303">
            <v>0</v>
          </cell>
          <cell r="N303">
            <v>87054</v>
          </cell>
          <cell r="O303">
            <v>165810</v>
          </cell>
          <cell r="P303">
            <v>-78756</v>
          </cell>
          <cell r="Q303">
            <v>344563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19">
          <cell r="C319">
            <v>0</v>
          </cell>
          <cell r="D319">
            <v>959459</v>
          </cell>
          <cell r="E319">
            <v>959459</v>
          </cell>
          <cell r="F319">
            <v>0</v>
          </cell>
          <cell r="G319">
            <v>146716</v>
          </cell>
          <cell r="H319">
            <v>146716</v>
          </cell>
          <cell r="I319">
            <v>15464</v>
          </cell>
          <cell r="J319">
            <v>1121639</v>
          </cell>
          <cell r="K319">
            <v>0</v>
          </cell>
          <cell r="L319">
            <v>0</v>
          </cell>
          <cell r="M319">
            <v>563</v>
          </cell>
          <cell r="N319">
            <v>563</v>
          </cell>
          <cell r="O319">
            <v>7632</v>
          </cell>
          <cell r="P319">
            <v>1113444</v>
          </cell>
          <cell r="Q319">
            <v>1121639</v>
          </cell>
          <cell r="R319">
            <v>65500</v>
          </cell>
          <cell r="S319">
            <v>0</v>
          </cell>
          <cell r="T319">
            <v>0</v>
          </cell>
          <cell r="U319">
            <v>0</v>
          </cell>
          <cell r="V319">
            <v>65500</v>
          </cell>
        </row>
        <row r="320">
          <cell r="C320">
            <v>0</v>
          </cell>
          <cell r="D320">
            <v>969010</v>
          </cell>
          <cell r="E320">
            <v>969010</v>
          </cell>
          <cell r="F320">
            <v>0</v>
          </cell>
          <cell r="G320">
            <v>157633</v>
          </cell>
          <cell r="H320">
            <v>157633</v>
          </cell>
          <cell r="I320">
            <v>14252</v>
          </cell>
          <cell r="J320">
            <v>1140895</v>
          </cell>
          <cell r="K320">
            <v>0</v>
          </cell>
          <cell r="L320">
            <v>0</v>
          </cell>
          <cell r="M320">
            <v>11262</v>
          </cell>
          <cell r="N320">
            <v>11262</v>
          </cell>
          <cell r="O320">
            <v>8061</v>
          </cell>
          <cell r="P320">
            <v>1121572</v>
          </cell>
          <cell r="Q320">
            <v>1140895</v>
          </cell>
          <cell r="R320">
            <v>93500</v>
          </cell>
          <cell r="S320">
            <v>0</v>
          </cell>
          <cell r="T320">
            <v>0</v>
          </cell>
          <cell r="U320">
            <v>0</v>
          </cell>
          <cell r="V320">
            <v>93500</v>
          </cell>
        </row>
        <row r="321">
          <cell r="C321">
            <v>0</v>
          </cell>
          <cell r="D321">
            <v>970118</v>
          </cell>
          <cell r="E321">
            <v>970118</v>
          </cell>
          <cell r="F321">
            <v>0</v>
          </cell>
          <cell r="G321">
            <v>154449</v>
          </cell>
          <cell r="H321">
            <v>154449</v>
          </cell>
          <cell r="I321">
            <v>14370</v>
          </cell>
          <cell r="J321">
            <v>1138937</v>
          </cell>
          <cell r="K321">
            <v>0</v>
          </cell>
          <cell r="L321">
            <v>0</v>
          </cell>
          <cell r="M321">
            <v>18506</v>
          </cell>
          <cell r="N321">
            <v>18506</v>
          </cell>
          <cell r="O321">
            <v>8337</v>
          </cell>
          <cell r="P321">
            <v>1112094</v>
          </cell>
          <cell r="Q321">
            <v>1138937</v>
          </cell>
          <cell r="R321">
            <v>107500</v>
          </cell>
          <cell r="S321">
            <v>0</v>
          </cell>
          <cell r="T321">
            <v>0</v>
          </cell>
          <cell r="U321">
            <v>0</v>
          </cell>
          <cell r="V321">
            <v>107500</v>
          </cell>
        </row>
        <row r="322">
          <cell r="C322">
            <v>0</v>
          </cell>
          <cell r="D322">
            <v>984416</v>
          </cell>
          <cell r="E322">
            <v>984416</v>
          </cell>
          <cell r="F322">
            <v>0</v>
          </cell>
          <cell r="G322">
            <v>139924</v>
          </cell>
          <cell r="H322">
            <v>139924</v>
          </cell>
          <cell r="I322">
            <v>15503</v>
          </cell>
          <cell r="J322">
            <v>1139843</v>
          </cell>
          <cell r="K322">
            <v>0</v>
          </cell>
          <cell r="L322">
            <v>0</v>
          </cell>
          <cell r="M322">
            <v>494</v>
          </cell>
          <cell r="N322">
            <v>494</v>
          </cell>
          <cell r="O322">
            <v>7985</v>
          </cell>
          <cell r="P322">
            <v>1131364</v>
          </cell>
          <cell r="Q322">
            <v>1139843</v>
          </cell>
          <cell r="R322">
            <v>123500</v>
          </cell>
          <cell r="S322">
            <v>0</v>
          </cell>
          <cell r="T322">
            <v>0</v>
          </cell>
          <cell r="U322">
            <v>0</v>
          </cell>
          <cell r="V322">
            <v>123500</v>
          </cell>
        </row>
        <row r="323">
          <cell r="C323">
            <v>0</v>
          </cell>
          <cell r="D323">
            <v>1000041</v>
          </cell>
          <cell r="E323">
            <v>1000041</v>
          </cell>
          <cell r="F323">
            <v>0</v>
          </cell>
          <cell r="G323">
            <v>139401</v>
          </cell>
          <cell r="H323">
            <v>139401</v>
          </cell>
          <cell r="I323">
            <v>15651</v>
          </cell>
          <cell r="J323">
            <v>1155093</v>
          </cell>
          <cell r="K323">
            <v>0</v>
          </cell>
          <cell r="L323">
            <v>0</v>
          </cell>
          <cell r="M323">
            <v>425</v>
          </cell>
          <cell r="N323">
            <v>425</v>
          </cell>
          <cell r="O323">
            <v>8929</v>
          </cell>
          <cell r="P323">
            <v>1145739</v>
          </cell>
          <cell r="Q323">
            <v>1155093</v>
          </cell>
          <cell r="R323">
            <v>127500</v>
          </cell>
          <cell r="S323">
            <v>0</v>
          </cell>
          <cell r="T323">
            <v>0</v>
          </cell>
          <cell r="U323">
            <v>0</v>
          </cell>
          <cell r="V323">
            <v>127500</v>
          </cell>
        </row>
        <row r="324">
          <cell r="C324">
            <v>0</v>
          </cell>
          <cell r="D324">
            <v>1012917</v>
          </cell>
          <cell r="E324">
            <v>1012917</v>
          </cell>
          <cell r="F324">
            <v>0</v>
          </cell>
          <cell r="G324">
            <v>137986</v>
          </cell>
          <cell r="H324">
            <v>137986</v>
          </cell>
          <cell r="I324">
            <v>16000</v>
          </cell>
          <cell r="J324">
            <v>1166903</v>
          </cell>
          <cell r="K324">
            <v>0</v>
          </cell>
          <cell r="L324">
            <v>0</v>
          </cell>
          <cell r="M324">
            <v>511</v>
          </cell>
          <cell r="N324">
            <v>511</v>
          </cell>
          <cell r="O324">
            <v>8485</v>
          </cell>
          <cell r="P324">
            <v>1157907</v>
          </cell>
          <cell r="Q324">
            <v>1166903</v>
          </cell>
          <cell r="R324">
            <v>129500</v>
          </cell>
          <cell r="S324">
            <v>0</v>
          </cell>
          <cell r="T324">
            <v>0</v>
          </cell>
          <cell r="U324">
            <v>0</v>
          </cell>
          <cell r="V324">
            <v>129500</v>
          </cell>
        </row>
        <row r="325">
          <cell r="C325">
            <v>0</v>
          </cell>
          <cell r="D325">
            <v>1008770</v>
          </cell>
          <cell r="E325">
            <v>1008770</v>
          </cell>
          <cell r="F325">
            <v>0</v>
          </cell>
          <cell r="G325">
            <v>150912</v>
          </cell>
          <cell r="H325">
            <v>150912</v>
          </cell>
          <cell r="I325">
            <v>16023</v>
          </cell>
          <cell r="J325">
            <v>1175705</v>
          </cell>
          <cell r="K325">
            <v>0</v>
          </cell>
          <cell r="L325">
            <v>0</v>
          </cell>
          <cell r="M325">
            <v>9768</v>
          </cell>
          <cell r="N325">
            <v>9768</v>
          </cell>
          <cell r="O325">
            <v>9062</v>
          </cell>
          <cell r="P325">
            <v>1156875</v>
          </cell>
          <cell r="Q325">
            <v>1175705</v>
          </cell>
          <cell r="R325">
            <v>134500</v>
          </cell>
          <cell r="S325">
            <v>0</v>
          </cell>
          <cell r="T325">
            <v>0</v>
          </cell>
          <cell r="U325">
            <v>0</v>
          </cell>
          <cell r="V325">
            <v>134500</v>
          </cell>
        </row>
        <row r="326">
          <cell r="C326">
            <v>0</v>
          </cell>
          <cell r="D326">
            <v>982598</v>
          </cell>
          <cell r="E326">
            <v>982598</v>
          </cell>
          <cell r="F326">
            <v>0</v>
          </cell>
          <cell r="G326">
            <v>154891</v>
          </cell>
          <cell r="H326">
            <v>154891</v>
          </cell>
          <cell r="I326">
            <v>24386</v>
          </cell>
          <cell r="J326">
            <v>1161875</v>
          </cell>
          <cell r="K326">
            <v>0</v>
          </cell>
          <cell r="L326">
            <v>0</v>
          </cell>
          <cell r="M326">
            <v>8928</v>
          </cell>
          <cell r="N326">
            <v>8928</v>
          </cell>
          <cell r="O326">
            <v>8172</v>
          </cell>
          <cell r="P326">
            <v>1144775</v>
          </cell>
          <cell r="Q326">
            <v>1161875</v>
          </cell>
          <cell r="R326">
            <v>100000</v>
          </cell>
          <cell r="S326">
            <v>0</v>
          </cell>
          <cell r="T326">
            <v>0</v>
          </cell>
          <cell r="U326">
            <v>0</v>
          </cell>
          <cell r="V326">
            <v>100000</v>
          </cell>
        </row>
        <row r="327">
          <cell r="C327">
            <v>0</v>
          </cell>
          <cell r="D327">
            <v>975861</v>
          </cell>
          <cell r="E327">
            <v>975861</v>
          </cell>
          <cell r="F327">
            <v>0</v>
          </cell>
          <cell r="G327">
            <v>146816</v>
          </cell>
          <cell r="H327">
            <v>146816</v>
          </cell>
          <cell r="I327">
            <v>24472</v>
          </cell>
          <cell r="J327">
            <v>1147149</v>
          </cell>
          <cell r="K327">
            <v>0</v>
          </cell>
          <cell r="L327">
            <v>0</v>
          </cell>
          <cell r="M327">
            <v>318</v>
          </cell>
          <cell r="N327">
            <v>318</v>
          </cell>
          <cell r="O327">
            <v>8320</v>
          </cell>
          <cell r="P327">
            <v>1138511</v>
          </cell>
          <cell r="Q327">
            <v>1147149</v>
          </cell>
          <cell r="R327">
            <v>80000</v>
          </cell>
          <cell r="S327">
            <v>0</v>
          </cell>
          <cell r="T327">
            <v>0</v>
          </cell>
          <cell r="U327">
            <v>0</v>
          </cell>
          <cell r="V327">
            <v>80000</v>
          </cell>
        </row>
        <row r="328">
          <cell r="C328">
            <v>0</v>
          </cell>
          <cell r="D328">
            <v>993524</v>
          </cell>
          <cell r="E328">
            <v>993524</v>
          </cell>
          <cell r="F328">
            <v>0</v>
          </cell>
          <cell r="G328">
            <v>144952</v>
          </cell>
          <cell r="H328">
            <v>144952</v>
          </cell>
          <cell r="I328">
            <v>24935</v>
          </cell>
          <cell r="J328">
            <v>1163411</v>
          </cell>
          <cell r="K328">
            <v>0</v>
          </cell>
          <cell r="L328">
            <v>0</v>
          </cell>
          <cell r="M328">
            <v>246</v>
          </cell>
          <cell r="N328">
            <v>246</v>
          </cell>
          <cell r="O328">
            <v>7576</v>
          </cell>
          <cell r="P328">
            <v>1155589</v>
          </cell>
          <cell r="Q328">
            <v>1163411</v>
          </cell>
          <cell r="R328">
            <v>90000</v>
          </cell>
          <cell r="S328">
            <v>0</v>
          </cell>
          <cell r="T328">
            <v>0</v>
          </cell>
          <cell r="U328">
            <v>0</v>
          </cell>
          <cell r="V328">
            <v>90000</v>
          </cell>
        </row>
        <row r="329">
          <cell r="C329">
            <v>0</v>
          </cell>
          <cell r="D329">
            <v>997066</v>
          </cell>
          <cell r="E329">
            <v>997066</v>
          </cell>
          <cell r="F329">
            <v>0</v>
          </cell>
          <cell r="G329">
            <v>147336</v>
          </cell>
          <cell r="H329">
            <v>147336</v>
          </cell>
          <cell r="I329">
            <v>25224</v>
          </cell>
          <cell r="J329">
            <v>1169626</v>
          </cell>
          <cell r="K329">
            <v>0</v>
          </cell>
          <cell r="L329">
            <v>0</v>
          </cell>
          <cell r="M329">
            <v>17311</v>
          </cell>
          <cell r="N329">
            <v>17311</v>
          </cell>
          <cell r="O329">
            <v>7617</v>
          </cell>
          <cell r="P329">
            <v>1144698</v>
          </cell>
          <cell r="Q329">
            <v>1169626</v>
          </cell>
          <cell r="R329">
            <v>127000</v>
          </cell>
          <cell r="S329">
            <v>0</v>
          </cell>
          <cell r="T329">
            <v>0</v>
          </cell>
          <cell r="U329">
            <v>0</v>
          </cell>
          <cell r="V329">
            <v>127000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4">
          <cell r="C404">
            <v>186591</v>
          </cell>
          <cell r="D404">
            <v>410754</v>
          </cell>
          <cell r="E404">
            <v>-180518</v>
          </cell>
          <cell r="F404">
            <v>230236</v>
          </cell>
          <cell r="G404">
            <v>563</v>
          </cell>
          <cell r="H404">
            <v>7632</v>
          </cell>
          <cell r="I404">
            <v>1113444</v>
          </cell>
          <cell r="J404">
            <v>1121639</v>
          </cell>
          <cell r="K404">
            <v>1351875</v>
          </cell>
          <cell r="L404">
            <v>1538466</v>
          </cell>
        </row>
        <row r="405">
          <cell r="C405">
            <v>109757</v>
          </cell>
          <cell r="D405">
            <v>422788</v>
          </cell>
          <cell r="E405">
            <v>-179589</v>
          </cell>
          <cell r="F405">
            <v>243199</v>
          </cell>
          <cell r="G405">
            <v>11262</v>
          </cell>
          <cell r="H405">
            <v>8061</v>
          </cell>
          <cell r="I405">
            <v>1121572</v>
          </cell>
          <cell r="J405">
            <v>1140895</v>
          </cell>
          <cell r="K405">
            <v>1384094</v>
          </cell>
          <cell r="L405">
            <v>1493851</v>
          </cell>
        </row>
        <row r="406">
          <cell r="C406">
            <v>127600</v>
          </cell>
          <cell r="D406">
            <v>388297</v>
          </cell>
          <cell r="E406">
            <v>-165417</v>
          </cell>
          <cell r="F406">
            <v>222880</v>
          </cell>
          <cell r="G406">
            <v>18506</v>
          </cell>
          <cell r="H406">
            <v>8337</v>
          </cell>
          <cell r="I406">
            <v>1112094</v>
          </cell>
          <cell r="J406">
            <v>1138937</v>
          </cell>
          <cell r="K406">
            <v>1361817</v>
          </cell>
          <cell r="L406">
            <v>1489417</v>
          </cell>
        </row>
        <row r="407">
          <cell r="C407">
            <v>136425</v>
          </cell>
          <cell r="D407">
            <v>385531</v>
          </cell>
          <cell r="E407">
            <v>-171204</v>
          </cell>
          <cell r="F407">
            <v>214327</v>
          </cell>
          <cell r="G407">
            <v>494</v>
          </cell>
          <cell r="H407">
            <v>7985</v>
          </cell>
          <cell r="I407">
            <v>1131364</v>
          </cell>
          <cell r="J407">
            <v>1139843</v>
          </cell>
          <cell r="K407">
            <v>1354170</v>
          </cell>
          <cell r="L407">
            <v>1490595</v>
          </cell>
        </row>
        <row r="408">
          <cell r="C408">
            <v>191841</v>
          </cell>
          <cell r="D408">
            <v>273060</v>
          </cell>
          <cell r="E408">
            <v>-162686</v>
          </cell>
          <cell r="F408">
            <v>110374</v>
          </cell>
          <cell r="G408">
            <v>425</v>
          </cell>
          <cell r="H408">
            <v>8929</v>
          </cell>
          <cell r="I408">
            <v>1145739</v>
          </cell>
          <cell r="J408">
            <v>1155093</v>
          </cell>
          <cell r="K408">
            <v>1265467</v>
          </cell>
          <cell r="L408">
            <v>1457308</v>
          </cell>
        </row>
        <row r="409">
          <cell r="C409">
            <v>195289</v>
          </cell>
          <cell r="D409">
            <v>248203</v>
          </cell>
          <cell r="E409">
            <v>-135492</v>
          </cell>
          <cell r="F409">
            <v>112711</v>
          </cell>
          <cell r="G409">
            <v>511</v>
          </cell>
          <cell r="H409">
            <v>8485</v>
          </cell>
          <cell r="I409">
            <v>1157907</v>
          </cell>
          <cell r="J409">
            <v>1166903</v>
          </cell>
          <cell r="K409">
            <v>1279614</v>
          </cell>
          <cell r="L409">
            <v>1474903</v>
          </cell>
        </row>
        <row r="410">
          <cell r="C410">
            <v>140463</v>
          </cell>
          <cell r="D410">
            <v>298300</v>
          </cell>
          <cell r="E410">
            <v>-127892</v>
          </cell>
          <cell r="F410">
            <v>170408</v>
          </cell>
          <cell r="G410">
            <v>9768</v>
          </cell>
          <cell r="H410">
            <v>9062</v>
          </cell>
          <cell r="I410">
            <v>1156875</v>
          </cell>
          <cell r="J410">
            <v>1175705</v>
          </cell>
          <cell r="K410">
            <v>1346113</v>
          </cell>
          <cell r="L410">
            <v>1486576</v>
          </cell>
        </row>
        <row r="411">
          <cell r="C411">
            <v>251249</v>
          </cell>
          <cell r="D411">
            <v>266314</v>
          </cell>
          <cell r="E411">
            <v>-130388</v>
          </cell>
          <cell r="F411">
            <v>135926</v>
          </cell>
          <cell r="G411">
            <v>8928</v>
          </cell>
          <cell r="H411">
            <v>8172</v>
          </cell>
          <cell r="I411">
            <v>1144775</v>
          </cell>
          <cell r="J411">
            <v>1161875</v>
          </cell>
          <cell r="K411">
            <v>1297801</v>
          </cell>
          <cell r="L411">
            <v>1549050</v>
          </cell>
        </row>
        <row r="412">
          <cell r="C412">
            <v>214374</v>
          </cell>
          <cell r="D412">
            <v>285850</v>
          </cell>
          <cell r="E412">
            <v>-129065</v>
          </cell>
          <cell r="F412">
            <v>156785</v>
          </cell>
          <cell r="G412">
            <v>318</v>
          </cell>
          <cell r="H412">
            <v>8320</v>
          </cell>
          <cell r="I412">
            <v>1138511</v>
          </cell>
          <cell r="J412">
            <v>1147149</v>
          </cell>
          <cell r="K412">
            <v>1303934</v>
          </cell>
          <cell r="L412">
            <v>1518308</v>
          </cell>
        </row>
        <row r="413">
          <cell r="C413">
            <v>91149</v>
          </cell>
          <cell r="D413">
            <v>365119</v>
          </cell>
          <cell r="E413">
            <v>-124887</v>
          </cell>
          <cell r="F413">
            <v>240232</v>
          </cell>
          <cell r="G413">
            <v>246</v>
          </cell>
          <cell r="H413">
            <v>7576</v>
          </cell>
          <cell r="I413">
            <v>1155589</v>
          </cell>
          <cell r="J413">
            <v>1163411</v>
          </cell>
          <cell r="K413">
            <v>1403643</v>
          </cell>
          <cell r="L413">
            <v>1494792</v>
          </cell>
        </row>
        <row r="414">
          <cell r="C414">
            <v>122113</v>
          </cell>
          <cell r="D414">
            <v>344563</v>
          </cell>
          <cell r="E414">
            <v>-109576</v>
          </cell>
          <cell r="F414">
            <v>234987</v>
          </cell>
          <cell r="G414">
            <v>17311</v>
          </cell>
          <cell r="H414">
            <v>7617</v>
          </cell>
          <cell r="I414">
            <v>1144698</v>
          </cell>
          <cell r="J414">
            <v>1169626</v>
          </cell>
          <cell r="K414">
            <v>1404613</v>
          </cell>
          <cell r="L414">
            <v>1526726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34">
          <cell r="C434">
            <v>156304</v>
          </cell>
          <cell r="D434">
            <v>711</v>
          </cell>
          <cell r="E434">
            <v>799626</v>
          </cell>
          <cell r="F434">
            <v>0</v>
          </cell>
          <cell r="G434">
            <v>0</v>
          </cell>
          <cell r="H434">
            <v>0</v>
          </cell>
          <cell r="I434">
            <v>800337</v>
          </cell>
          <cell r="J434">
            <v>956641</v>
          </cell>
          <cell r="K434">
            <v>228140</v>
          </cell>
          <cell r="L434">
            <v>0</v>
          </cell>
          <cell r="M434">
            <v>0</v>
          </cell>
          <cell r="N434">
            <v>228140</v>
          </cell>
          <cell r="O434">
            <v>1184781</v>
          </cell>
          <cell r="P434">
            <v>381070</v>
          </cell>
          <cell r="Q434">
            <v>-27385.281171000002</v>
          </cell>
        </row>
        <row r="435">
          <cell r="C435">
            <v>144775</v>
          </cell>
          <cell r="D435">
            <v>711</v>
          </cell>
          <cell r="E435">
            <v>756237</v>
          </cell>
          <cell r="F435">
            <v>0</v>
          </cell>
          <cell r="G435">
            <v>0</v>
          </cell>
          <cell r="H435">
            <v>0</v>
          </cell>
          <cell r="I435">
            <v>756948</v>
          </cell>
          <cell r="J435">
            <v>901723</v>
          </cell>
          <cell r="K435">
            <v>250695</v>
          </cell>
          <cell r="L435">
            <v>0</v>
          </cell>
          <cell r="M435">
            <v>0</v>
          </cell>
          <cell r="N435">
            <v>250695</v>
          </cell>
          <cell r="O435">
            <v>1152418</v>
          </cell>
          <cell r="P435">
            <v>382162</v>
          </cell>
          <cell r="Q435">
            <v>-40729</v>
          </cell>
        </row>
        <row r="436">
          <cell r="C436">
            <v>145033</v>
          </cell>
          <cell r="D436">
            <v>711</v>
          </cell>
          <cell r="E436">
            <v>740747</v>
          </cell>
          <cell r="F436">
            <v>0</v>
          </cell>
          <cell r="G436">
            <v>0</v>
          </cell>
          <cell r="H436">
            <v>0</v>
          </cell>
          <cell r="I436">
            <v>741458</v>
          </cell>
          <cell r="J436">
            <v>886491</v>
          </cell>
          <cell r="K436">
            <v>251248</v>
          </cell>
          <cell r="L436">
            <v>0</v>
          </cell>
          <cell r="M436">
            <v>0</v>
          </cell>
          <cell r="N436">
            <v>251248</v>
          </cell>
          <cell r="O436">
            <v>1137739</v>
          </cell>
          <cell r="P436">
            <v>398435</v>
          </cell>
          <cell r="Q436">
            <v>-46757</v>
          </cell>
        </row>
        <row r="437">
          <cell r="C437">
            <v>143449</v>
          </cell>
          <cell r="D437">
            <v>711</v>
          </cell>
          <cell r="E437">
            <v>752857</v>
          </cell>
          <cell r="F437">
            <v>0</v>
          </cell>
          <cell r="G437">
            <v>0</v>
          </cell>
          <cell r="H437">
            <v>0</v>
          </cell>
          <cell r="I437">
            <v>753568</v>
          </cell>
          <cell r="J437">
            <v>897017</v>
          </cell>
          <cell r="K437">
            <v>245236</v>
          </cell>
          <cell r="L437">
            <v>0</v>
          </cell>
          <cell r="M437">
            <v>0</v>
          </cell>
          <cell r="N437">
            <v>245236</v>
          </cell>
          <cell r="O437">
            <v>1142253</v>
          </cell>
          <cell r="P437">
            <v>395348</v>
          </cell>
          <cell r="Q437">
            <v>-47006</v>
          </cell>
        </row>
        <row r="438">
          <cell r="C438">
            <v>140272</v>
          </cell>
          <cell r="D438">
            <v>711</v>
          </cell>
          <cell r="E438">
            <v>714129</v>
          </cell>
          <cell r="F438">
            <v>0</v>
          </cell>
          <cell r="G438">
            <v>0</v>
          </cell>
          <cell r="H438">
            <v>0</v>
          </cell>
          <cell r="I438">
            <v>714840</v>
          </cell>
          <cell r="J438">
            <v>855112</v>
          </cell>
          <cell r="K438">
            <v>269967</v>
          </cell>
          <cell r="L438">
            <v>0</v>
          </cell>
          <cell r="M438">
            <v>0</v>
          </cell>
          <cell r="N438">
            <v>269967</v>
          </cell>
          <cell r="O438">
            <v>1125079</v>
          </cell>
          <cell r="P438">
            <v>397466</v>
          </cell>
          <cell r="Q438">
            <v>-65237</v>
          </cell>
        </row>
        <row r="439">
          <cell r="C439">
            <v>144133</v>
          </cell>
          <cell r="D439">
            <v>711</v>
          </cell>
          <cell r="E439">
            <v>714345</v>
          </cell>
          <cell r="F439">
            <v>0</v>
          </cell>
          <cell r="G439">
            <v>0</v>
          </cell>
          <cell r="H439">
            <v>0</v>
          </cell>
          <cell r="I439">
            <v>715056</v>
          </cell>
          <cell r="J439">
            <v>859189</v>
          </cell>
          <cell r="K439">
            <v>268559</v>
          </cell>
          <cell r="L439">
            <v>0</v>
          </cell>
          <cell r="M439">
            <v>0</v>
          </cell>
          <cell r="N439">
            <v>268559</v>
          </cell>
          <cell r="O439">
            <v>1127748</v>
          </cell>
          <cell r="P439">
            <v>397396</v>
          </cell>
          <cell r="Q439">
            <v>-50241</v>
          </cell>
        </row>
        <row r="440">
          <cell r="C440">
            <v>144138</v>
          </cell>
          <cell r="D440">
            <v>711</v>
          </cell>
          <cell r="E440">
            <v>722621</v>
          </cell>
          <cell r="F440">
            <v>0</v>
          </cell>
          <cell r="G440">
            <v>0</v>
          </cell>
          <cell r="H440">
            <v>0</v>
          </cell>
          <cell r="I440">
            <v>723332</v>
          </cell>
          <cell r="J440">
            <v>867470</v>
          </cell>
          <cell r="K440">
            <v>259389</v>
          </cell>
          <cell r="L440">
            <v>0</v>
          </cell>
          <cell r="M440">
            <v>0</v>
          </cell>
          <cell r="N440">
            <v>259389</v>
          </cell>
          <cell r="O440">
            <v>1126859</v>
          </cell>
          <cell r="P440">
            <v>398369</v>
          </cell>
          <cell r="Q440">
            <v>-38652</v>
          </cell>
        </row>
        <row r="441">
          <cell r="C441">
            <v>150627</v>
          </cell>
          <cell r="D441">
            <v>711</v>
          </cell>
          <cell r="E441">
            <v>770279</v>
          </cell>
          <cell r="F441">
            <v>0</v>
          </cell>
          <cell r="G441">
            <v>0</v>
          </cell>
          <cell r="H441">
            <v>0</v>
          </cell>
          <cell r="I441">
            <v>770990</v>
          </cell>
          <cell r="J441">
            <v>921617</v>
          </cell>
          <cell r="K441">
            <v>260926</v>
          </cell>
          <cell r="L441">
            <v>0</v>
          </cell>
          <cell r="M441">
            <v>0</v>
          </cell>
          <cell r="N441">
            <v>260926</v>
          </cell>
          <cell r="O441">
            <v>1182543</v>
          </cell>
          <cell r="P441">
            <v>399900</v>
          </cell>
          <cell r="Q441">
            <v>-33393</v>
          </cell>
        </row>
        <row r="442">
          <cell r="C442">
            <v>144723</v>
          </cell>
          <cell r="D442">
            <v>711</v>
          </cell>
          <cell r="E442">
            <v>749988</v>
          </cell>
          <cell r="F442">
            <v>0</v>
          </cell>
          <cell r="G442">
            <v>0</v>
          </cell>
          <cell r="H442">
            <v>0</v>
          </cell>
          <cell r="I442">
            <v>750699</v>
          </cell>
          <cell r="J442">
            <v>895422</v>
          </cell>
          <cell r="K442">
            <v>259244</v>
          </cell>
          <cell r="L442">
            <v>0</v>
          </cell>
          <cell r="M442">
            <v>0</v>
          </cell>
          <cell r="N442">
            <v>259244</v>
          </cell>
          <cell r="O442">
            <v>1154666</v>
          </cell>
          <cell r="P442">
            <v>400574</v>
          </cell>
          <cell r="Q442">
            <v>-36932</v>
          </cell>
        </row>
        <row r="443">
          <cell r="C443">
            <v>148669</v>
          </cell>
          <cell r="D443">
            <v>711</v>
          </cell>
          <cell r="E443">
            <v>749256</v>
          </cell>
          <cell r="F443">
            <v>0</v>
          </cell>
          <cell r="G443">
            <v>0</v>
          </cell>
          <cell r="H443">
            <v>0</v>
          </cell>
          <cell r="I443">
            <v>749967</v>
          </cell>
          <cell r="J443">
            <v>898636</v>
          </cell>
          <cell r="K443">
            <v>262893</v>
          </cell>
          <cell r="L443">
            <v>0</v>
          </cell>
          <cell r="M443">
            <v>0</v>
          </cell>
          <cell r="N443">
            <v>262893</v>
          </cell>
          <cell r="O443">
            <v>1161529</v>
          </cell>
          <cell r="P443">
            <v>400616</v>
          </cell>
          <cell r="Q443">
            <v>-67353</v>
          </cell>
        </row>
        <row r="444">
          <cell r="C444">
            <v>147334</v>
          </cell>
          <cell r="D444">
            <v>711</v>
          </cell>
          <cell r="E444">
            <v>747461</v>
          </cell>
          <cell r="F444">
            <v>0</v>
          </cell>
          <cell r="G444">
            <v>0</v>
          </cell>
          <cell r="H444">
            <v>0</v>
          </cell>
          <cell r="I444">
            <v>748172</v>
          </cell>
          <cell r="J444">
            <v>895506</v>
          </cell>
          <cell r="K444">
            <v>261169</v>
          </cell>
          <cell r="L444">
            <v>0</v>
          </cell>
          <cell r="M444">
            <v>0</v>
          </cell>
          <cell r="N444">
            <v>261169</v>
          </cell>
          <cell r="O444">
            <v>1156675</v>
          </cell>
          <cell r="P444">
            <v>396183</v>
          </cell>
          <cell r="Q444">
            <v>-26132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8"/>
      <sheetName val="BULLETIN ANNUEL"/>
    </sheetNames>
    <sheetDataSet>
      <sheetData sheetId="0">
        <row r="29">
          <cell r="B29">
            <v>2008</v>
          </cell>
          <cell r="C29">
            <v>2088453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2704</v>
          </cell>
          <cell r="N29">
            <v>2091157</v>
          </cell>
        </row>
        <row r="56">
          <cell r="B56">
            <v>2008</v>
          </cell>
          <cell r="C56">
            <v>90080</v>
          </cell>
          <cell r="D56">
            <v>232845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323634</v>
          </cell>
          <cell r="K56">
            <v>1807589</v>
          </cell>
          <cell r="L56">
            <v>2146</v>
          </cell>
          <cell r="M56">
            <v>-1911</v>
          </cell>
          <cell r="N56">
            <v>-40301</v>
          </cell>
        </row>
        <row r="83">
          <cell r="B83">
            <v>2008</v>
          </cell>
          <cell r="C83">
            <v>232845</v>
          </cell>
          <cell r="D83">
            <v>193286</v>
          </cell>
          <cell r="E83">
            <v>777</v>
          </cell>
          <cell r="F83">
            <v>1718</v>
          </cell>
          <cell r="G83">
            <v>2495</v>
          </cell>
          <cell r="H83">
            <v>0</v>
          </cell>
          <cell r="I83">
            <v>0</v>
          </cell>
          <cell r="J83">
            <v>22160</v>
          </cell>
          <cell r="K83">
            <v>362178</v>
          </cell>
          <cell r="L83">
            <v>384338</v>
          </cell>
          <cell r="M83">
            <v>78597</v>
          </cell>
          <cell r="N83">
            <v>891561</v>
          </cell>
        </row>
        <row r="109">
          <cell r="C109">
            <v>432324</v>
          </cell>
          <cell r="D109">
            <v>62270</v>
          </cell>
          <cell r="E109">
            <v>202271</v>
          </cell>
          <cell r="F109">
            <v>63952</v>
          </cell>
          <cell r="G109">
            <v>266223</v>
          </cell>
          <cell r="H109">
            <v>31907</v>
          </cell>
          <cell r="I109">
            <v>6000</v>
          </cell>
          <cell r="J109">
            <v>37907</v>
          </cell>
          <cell r="K109">
            <v>0</v>
          </cell>
          <cell r="L109">
            <v>86892</v>
          </cell>
          <cell r="M109">
            <v>5945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90080</v>
          </cell>
          <cell r="D224">
            <v>709</v>
          </cell>
          <cell r="E224">
            <v>432324</v>
          </cell>
          <cell r="F224">
            <v>0</v>
          </cell>
          <cell r="G224">
            <v>0</v>
          </cell>
          <cell r="H224">
            <v>433033</v>
          </cell>
          <cell r="I224">
            <v>523113</v>
          </cell>
          <cell r="J224">
            <v>62270</v>
          </cell>
          <cell r="K224">
            <v>0</v>
          </cell>
          <cell r="L224">
            <v>62270</v>
          </cell>
          <cell r="M224">
            <v>585383</v>
          </cell>
          <cell r="N224">
            <v>84981</v>
          </cell>
          <cell r="O224">
            <v>4219</v>
          </cell>
          <cell r="P224">
            <v>-119876</v>
          </cell>
        </row>
        <row r="249">
          <cell r="C249">
            <v>0</v>
          </cell>
          <cell r="D249">
            <v>334</v>
          </cell>
          <cell r="E249">
            <v>0</v>
          </cell>
          <cell r="F249">
            <v>2059088</v>
          </cell>
          <cell r="G249">
            <v>29031</v>
          </cell>
          <cell r="H249">
            <v>2088119</v>
          </cell>
          <cell r="J249">
            <v>193286</v>
          </cell>
          <cell r="K249">
            <v>0</v>
          </cell>
          <cell r="M249">
            <v>0</v>
          </cell>
          <cell r="N249">
            <v>2146</v>
          </cell>
          <cell r="O249">
            <v>2146</v>
          </cell>
          <cell r="P249">
            <v>0</v>
          </cell>
          <cell r="Q249">
            <v>37907</v>
          </cell>
          <cell r="R249">
            <v>37907</v>
          </cell>
          <cell r="S249">
            <v>2241686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1807589</v>
          </cell>
          <cell r="I276">
            <v>1807589</v>
          </cell>
          <cell r="J276">
            <v>-1807589</v>
          </cell>
          <cell r="K276">
            <v>0</v>
          </cell>
          <cell r="N276">
            <v>0</v>
          </cell>
          <cell r="O276">
            <v>0</v>
          </cell>
          <cell r="P276">
            <v>2495</v>
          </cell>
          <cell r="Q276">
            <v>2495</v>
          </cell>
          <cell r="R276">
            <v>266223</v>
          </cell>
          <cell r="S276">
            <v>-263728</v>
          </cell>
          <cell r="T276">
            <v>-2071317</v>
          </cell>
        </row>
        <row r="304">
          <cell r="H304">
            <v>1807550</v>
          </cell>
          <cell r="I304">
            <v>1807550</v>
          </cell>
          <cell r="J304">
            <v>-1807550</v>
          </cell>
          <cell r="K304">
            <v>0</v>
          </cell>
          <cell r="N304">
            <v>777</v>
          </cell>
          <cell r="O304">
            <v>202271</v>
          </cell>
          <cell r="P304">
            <v>-201494</v>
          </cell>
          <cell r="Q304">
            <v>-2009044</v>
          </cell>
        </row>
        <row r="330">
          <cell r="C330">
            <v>0</v>
          </cell>
          <cell r="D330">
            <v>358912</v>
          </cell>
          <cell r="E330">
            <v>358912</v>
          </cell>
          <cell r="F330">
            <v>0</v>
          </cell>
          <cell r="G330">
            <v>25367</v>
          </cell>
          <cell r="H330">
            <v>25367</v>
          </cell>
          <cell r="I330">
            <v>59</v>
          </cell>
          <cell r="J330">
            <v>384338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22160</v>
          </cell>
          <cell r="P330">
            <v>362178</v>
          </cell>
          <cell r="Q330">
            <v>384338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2241686</v>
          </cell>
          <cell r="D415">
            <v>-2009044</v>
          </cell>
          <cell r="E415">
            <v>-62273</v>
          </cell>
          <cell r="F415">
            <v>-2071317</v>
          </cell>
          <cell r="G415">
            <v>0</v>
          </cell>
          <cell r="H415">
            <v>22160</v>
          </cell>
          <cell r="I415">
            <v>362178</v>
          </cell>
          <cell r="J415">
            <v>384338</v>
          </cell>
          <cell r="K415">
            <v>-1686979</v>
          </cell>
          <cell r="L415">
            <v>554707</v>
          </cell>
        </row>
        <row r="445">
          <cell r="C445">
            <v>90080</v>
          </cell>
          <cell r="D445">
            <v>709</v>
          </cell>
          <cell r="E445">
            <v>432324</v>
          </cell>
          <cell r="F445">
            <v>0</v>
          </cell>
          <cell r="G445">
            <v>0</v>
          </cell>
          <cell r="H445">
            <v>0</v>
          </cell>
          <cell r="I445">
            <v>433033</v>
          </cell>
          <cell r="J445">
            <v>523113</v>
          </cell>
          <cell r="K445">
            <v>62270</v>
          </cell>
          <cell r="L445">
            <v>0</v>
          </cell>
          <cell r="M445">
            <v>0</v>
          </cell>
          <cell r="N445">
            <v>62270</v>
          </cell>
          <cell r="O445">
            <v>585383</v>
          </cell>
          <cell r="P445">
            <v>84981</v>
          </cell>
          <cell r="Q445">
            <v>-115657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9"/>
      <sheetName val="BULLETIN ANNUEL"/>
    </sheetNames>
    <sheetDataSet>
      <sheetData sheetId="0">
        <row r="29">
          <cell r="B29">
            <v>2009</v>
          </cell>
          <cell r="C29">
            <v>1480835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4146</v>
          </cell>
          <cell r="N29">
            <v>1484981</v>
          </cell>
        </row>
        <row r="56">
          <cell r="B56">
            <v>2009</v>
          </cell>
          <cell r="C56">
            <v>127353</v>
          </cell>
          <cell r="D56">
            <v>373215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501275</v>
          </cell>
          <cell r="K56">
            <v>974738</v>
          </cell>
          <cell r="L56">
            <v>25686</v>
          </cell>
          <cell r="M56">
            <v>-1911</v>
          </cell>
          <cell r="N56">
            <v>-14807</v>
          </cell>
        </row>
        <row r="83">
          <cell r="B83">
            <v>2009</v>
          </cell>
          <cell r="C83">
            <v>373215</v>
          </cell>
          <cell r="D83">
            <v>164313</v>
          </cell>
          <cell r="E83">
            <v>692</v>
          </cell>
          <cell r="F83">
            <v>1248</v>
          </cell>
          <cell r="G83">
            <v>1940</v>
          </cell>
          <cell r="H83">
            <v>0</v>
          </cell>
          <cell r="I83">
            <v>2562</v>
          </cell>
          <cell r="J83">
            <v>21635</v>
          </cell>
          <cell r="K83">
            <v>401903</v>
          </cell>
          <cell r="L83">
            <v>426100</v>
          </cell>
          <cell r="M83">
            <v>-64052</v>
          </cell>
          <cell r="N83">
            <v>901516</v>
          </cell>
        </row>
        <row r="109">
          <cell r="C109">
            <v>483087</v>
          </cell>
          <cell r="D109">
            <v>84103</v>
          </cell>
          <cell r="E109">
            <v>80357</v>
          </cell>
          <cell r="F109">
            <v>71504</v>
          </cell>
          <cell r="G109">
            <v>151861</v>
          </cell>
          <cell r="H109">
            <v>58101</v>
          </cell>
          <cell r="I109">
            <v>0</v>
          </cell>
          <cell r="J109">
            <v>58101</v>
          </cell>
          <cell r="K109">
            <v>0</v>
          </cell>
          <cell r="L109">
            <v>122474</v>
          </cell>
          <cell r="M109">
            <v>1890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127353</v>
          </cell>
          <cell r="D224">
            <v>707</v>
          </cell>
          <cell r="E224">
            <v>483087</v>
          </cell>
          <cell r="F224">
            <v>0</v>
          </cell>
          <cell r="G224">
            <v>0</v>
          </cell>
          <cell r="H224">
            <v>483794</v>
          </cell>
          <cell r="I224">
            <v>611147</v>
          </cell>
          <cell r="J224">
            <v>84103</v>
          </cell>
          <cell r="K224">
            <v>0</v>
          </cell>
          <cell r="L224">
            <v>84103</v>
          </cell>
          <cell r="M224">
            <v>695250</v>
          </cell>
          <cell r="N224">
            <v>120563</v>
          </cell>
          <cell r="O224">
            <v>0</v>
          </cell>
          <cell r="P224">
            <v>46989</v>
          </cell>
        </row>
        <row r="249">
          <cell r="C249">
            <v>0</v>
          </cell>
          <cell r="D249">
            <v>18515</v>
          </cell>
          <cell r="E249">
            <v>54</v>
          </cell>
          <cell r="F249">
            <v>1305751</v>
          </cell>
          <cell r="G249">
            <v>156515</v>
          </cell>
          <cell r="H249">
            <v>1462266</v>
          </cell>
          <cell r="J249">
            <v>164313</v>
          </cell>
          <cell r="K249">
            <v>0</v>
          </cell>
          <cell r="M249">
            <v>0</v>
          </cell>
          <cell r="N249">
            <v>25686</v>
          </cell>
          <cell r="O249">
            <v>25686</v>
          </cell>
          <cell r="P249">
            <v>0</v>
          </cell>
          <cell r="Q249">
            <v>58101</v>
          </cell>
          <cell r="R249">
            <v>58101</v>
          </cell>
          <cell r="S249">
            <v>1561361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974738</v>
          </cell>
          <cell r="I276">
            <v>974738</v>
          </cell>
          <cell r="J276">
            <v>-974738</v>
          </cell>
          <cell r="K276">
            <v>0</v>
          </cell>
          <cell r="N276">
            <v>0</v>
          </cell>
          <cell r="O276">
            <v>0</v>
          </cell>
          <cell r="P276">
            <v>1940</v>
          </cell>
          <cell r="Q276">
            <v>1940</v>
          </cell>
          <cell r="R276">
            <v>151861</v>
          </cell>
          <cell r="S276">
            <v>-149921</v>
          </cell>
          <cell r="T276">
            <v>-1124659</v>
          </cell>
        </row>
        <row r="304">
          <cell r="H304">
            <v>971438</v>
          </cell>
          <cell r="I304">
            <v>971438</v>
          </cell>
          <cell r="J304">
            <v>-971438</v>
          </cell>
          <cell r="K304">
            <v>0</v>
          </cell>
          <cell r="N304">
            <v>692</v>
          </cell>
          <cell r="O304">
            <v>80357</v>
          </cell>
          <cell r="P304">
            <v>-79665</v>
          </cell>
          <cell r="Q304">
            <v>-1051103</v>
          </cell>
        </row>
        <row r="330">
          <cell r="C330">
            <v>0</v>
          </cell>
          <cell r="D330">
            <v>374650</v>
          </cell>
          <cell r="E330">
            <v>374650</v>
          </cell>
          <cell r="F330">
            <v>0</v>
          </cell>
          <cell r="G330">
            <v>49459</v>
          </cell>
          <cell r="H330">
            <v>49459</v>
          </cell>
          <cell r="I330">
            <v>1991</v>
          </cell>
          <cell r="J330">
            <v>426100</v>
          </cell>
          <cell r="K330">
            <v>0</v>
          </cell>
          <cell r="L330">
            <v>0</v>
          </cell>
          <cell r="M330">
            <v>2562</v>
          </cell>
          <cell r="N330">
            <v>2562</v>
          </cell>
          <cell r="O330">
            <v>21635</v>
          </cell>
          <cell r="P330">
            <v>401903</v>
          </cell>
          <cell r="Q330">
            <v>426100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1561361</v>
          </cell>
          <cell r="D415">
            <v>-1051103</v>
          </cell>
          <cell r="E415">
            <v>-73556</v>
          </cell>
          <cell r="F415">
            <v>-1124659</v>
          </cell>
          <cell r="G415">
            <v>2562</v>
          </cell>
          <cell r="H415">
            <v>21635</v>
          </cell>
          <cell r="I415">
            <v>401903</v>
          </cell>
          <cell r="J415">
            <v>426100</v>
          </cell>
          <cell r="K415">
            <v>-698559</v>
          </cell>
          <cell r="L415">
            <v>862802</v>
          </cell>
        </row>
        <row r="445">
          <cell r="C445">
            <v>127353</v>
          </cell>
          <cell r="D445">
            <v>707</v>
          </cell>
          <cell r="E445">
            <v>483087</v>
          </cell>
          <cell r="F445">
            <v>0</v>
          </cell>
          <cell r="G445">
            <v>0</v>
          </cell>
          <cell r="H445">
            <v>0</v>
          </cell>
          <cell r="I445">
            <v>483794</v>
          </cell>
          <cell r="J445">
            <v>611147</v>
          </cell>
          <cell r="K445">
            <v>84103</v>
          </cell>
          <cell r="L445">
            <v>0</v>
          </cell>
          <cell r="M445">
            <v>0</v>
          </cell>
          <cell r="N445">
            <v>84103</v>
          </cell>
          <cell r="O445">
            <v>695250</v>
          </cell>
          <cell r="P445">
            <v>120563</v>
          </cell>
          <cell r="Q445">
            <v>46989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0"/>
      <sheetName val="BULLETIN"/>
    </sheetNames>
    <sheetDataSet>
      <sheetData sheetId="0">
        <row r="29">
          <cell r="B29">
            <v>2010</v>
          </cell>
          <cell r="C29">
            <v>1155568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7814</v>
          </cell>
          <cell r="N29">
            <v>1163382</v>
          </cell>
        </row>
        <row r="56">
          <cell r="B56">
            <v>2010</v>
          </cell>
          <cell r="C56">
            <v>168613</v>
          </cell>
          <cell r="D56">
            <v>428232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597552</v>
          </cell>
          <cell r="K56">
            <v>340021</v>
          </cell>
          <cell r="L56">
            <v>27420</v>
          </cell>
          <cell r="M56">
            <v>-1911</v>
          </cell>
          <cell r="N56">
            <v>200300</v>
          </cell>
        </row>
        <row r="83">
          <cell r="B83">
            <v>2010</v>
          </cell>
          <cell r="C83">
            <v>428232</v>
          </cell>
          <cell r="D83">
            <v>96036</v>
          </cell>
          <cell r="E83">
            <v>934</v>
          </cell>
          <cell r="F83">
            <v>1742</v>
          </cell>
          <cell r="G83">
            <v>2676</v>
          </cell>
          <cell r="H83">
            <v>0</v>
          </cell>
          <cell r="I83">
            <v>19831</v>
          </cell>
          <cell r="J83">
            <v>23959</v>
          </cell>
          <cell r="K83">
            <v>537509</v>
          </cell>
          <cell r="L83">
            <v>581299</v>
          </cell>
          <cell r="M83">
            <v>155518</v>
          </cell>
          <cell r="N83">
            <v>1263761</v>
          </cell>
        </row>
        <row r="109">
          <cell r="C109">
            <v>758130</v>
          </cell>
          <cell r="D109">
            <v>107651</v>
          </cell>
          <cell r="E109">
            <v>77062</v>
          </cell>
          <cell r="F109">
            <v>82542</v>
          </cell>
          <cell r="G109">
            <v>159604</v>
          </cell>
          <cell r="H109">
            <v>66209</v>
          </cell>
          <cell r="I109">
            <v>1269</v>
          </cell>
          <cell r="J109">
            <v>67478</v>
          </cell>
          <cell r="K109">
            <v>0</v>
          </cell>
          <cell r="L109">
            <v>155295</v>
          </cell>
          <cell r="M109">
            <v>15603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168613</v>
          </cell>
          <cell r="D224">
            <v>707</v>
          </cell>
          <cell r="E224">
            <v>758130</v>
          </cell>
          <cell r="F224">
            <v>0</v>
          </cell>
          <cell r="G224">
            <v>0</v>
          </cell>
          <cell r="H224">
            <v>758837</v>
          </cell>
          <cell r="I224">
            <v>927450</v>
          </cell>
          <cell r="J224">
            <v>107651</v>
          </cell>
          <cell r="K224">
            <v>0</v>
          </cell>
          <cell r="L224">
            <v>107651</v>
          </cell>
          <cell r="M224">
            <v>1035101</v>
          </cell>
          <cell r="N224">
            <v>153384</v>
          </cell>
          <cell r="P224">
            <v>52571</v>
          </cell>
        </row>
        <row r="249">
          <cell r="C249">
            <v>3535</v>
          </cell>
          <cell r="D249">
            <v>19731</v>
          </cell>
          <cell r="E249">
            <v>57</v>
          </cell>
          <cell r="F249">
            <v>841311</v>
          </cell>
          <cell r="G249">
            <v>290934</v>
          </cell>
          <cell r="I249">
            <v>1155568</v>
          </cell>
          <cell r="J249">
            <v>96036</v>
          </cell>
          <cell r="K249">
            <v>0</v>
          </cell>
          <cell r="M249">
            <v>0</v>
          </cell>
          <cell r="N249">
            <v>27420</v>
          </cell>
          <cell r="O249">
            <v>27420</v>
          </cell>
          <cell r="P249">
            <v>0</v>
          </cell>
          <cell r="Q249">
            <v>67478</v>
          </cell>
          <cell r="R249">
            <v>67478</v>
          </cell>
          <cell r="S249">
            <v>1156706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340021</v>
          </cell>
          <cell r="I276">
            <v>340021</v>
          </cell>
          <cell r="J276">
            <v>-340021</v>
          </cell>
          <cell r="K276">
            <v>0</v>
          </cell>
          <cell r="N276">
            <v>0</v>
          </cell>
          <cell r="O276">
            <v>0</v>
          </cell>
          <cell r="P276">
            <v>2676</v>
          </cell>
          <cell r="Q276">
            <v>2676</v>
          </cell>
          <cell r="R276">
            <v>159604</v>
          </cell>
          <cell r="S276">
            <v>-156928</v>
          </cell>
          <cell r="T276">
            <v>-496949</v>
          </cell>
        </row>
        <row r="304">
          <cell r="H304">
            <v>335535</v>
          </cell>
          <cell r="I304">
            <v>335535</v>
          </cell>
          <cell r="J304">
            <v>-335535</v>
          </cell>
          <cell r="K304">
            <v>0</v>
          </cell>
          <cell r="N304">
            <v>934</v>
          </cell>
          <cell r="O304">
            <v>77062</v>
          </cell>
          <cell r="P304">
            <v>-76128</v>
          </cell>
          <cell r="Q304">
            <v>-411663</v>
          </cell>
        </row>
        <row r="330">
          <cell r="C330">
            <v>1732</v>
          </cell>
          <cell r="D330">
            <v>488220</v>
          </cell>
          <cell r="E330">
            <v>489952</v>
          </cell>
          <cell r="F330">
            <v>0</v>
          </cell>
          <cell r="G330">
            <v>88032</v>
          </cell>
          <cell r="H330">
            <v>88032</v>
          </cell>
          <cell r="I330">
            <v>3315</v>
          </cell>
          <cell r="J330">
            <v>581299</v>
          </cell>
          <cell r="K330">
            <v>0</v>
          </cell>
          <cell r="L330">
            <v>0</v>
          </cell>
          <cell r="M330">
            <v>19831</v>
          </cell>
          <cell r="N330">
            <v>19831</v>
          </cell>
          <cell r="O330">
            <v>23959</v>
          </cell>
          <cell r="P330">
            <v>537509</v>
          </cell>
          <cell r="Q330">
            <v>581299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1156706</v>
          </cell>
          <cell r="D415">
            <v>-411663</v>
          </cell>
          <cell r="E415">
            <v>-85286</v>
          </cell>
          <cell r="F415">
            <v>-496949</v>
          </cell>
          <cell r="G415">
            <v>19831</v>
          </cell>
          <cell r="H415">
            <v>23959</v>
          </cell>
          <cell r="I415">
            <v>537509</v>
          </cell>
          <cell r="J415">
            <v>581299</v>
          </cell>
          <cell r="K415">
            <v>84350</v>
          </cell>
          <cell r="L415">
            <v>1241056</v>
          </cell>
        </row>
        <row r="445">
          <cell r="C445">
            <v>168613</v>
          </cell>
          <cell r="D445">
            <v>707</v>
          </cell>
          <cell r="E445">
            <v>758130</v>
          </cell>
          <cell r="F445">
            <v>0</v>
          </cell>
          <cell r="G445">
            <v>0</v>
          </cell>
          <cell r="H445">
            <v>0</v>
          </cell>
          <cell r="I445">
            <v>758837</v>
          </cell>
          <cell r="J445">
            <v>927450</v>
          </cell>
          <cell r="K445">
            <v>107651</v>
          </cell>
          <cell r="L445">
            <v>0</v>
          </cell>
          <cell r="M445">
            <v>0</v>
          </cell>
          <cell r="N445">
            <v>107651</v>
          </cell>
          <cell r="O445">
            <v>1035101</v>
          </cell>
          <cell r="P445">
            <v>153384</v>
          </cell>
          <cell r="Q445">
            <v>52571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1"/>
    </sheetNames>
    <sheetDataSet>
      <sheetData sheetId="0">
        <row r="29">
          <cell r="B29">
            <v>2011</v>
          </cell>
          <cell r="C29">
            <v>1548158</v>
          </cell>
          <cell r="D29">
            <v>140</v>
          </cell>
          <cell r="E29">
            <v>0</v>
          </cell>
          <cell r="F29">
            <v>140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2842</v>
          </cell>
          <cell r="N29">
            <v>1551140</v>
          </cell>
        </row>
        <row r="56">
          <cell r="B56">
            <v>2011</v>
          </cell>
          <cell r="C56">
            <v>225075</v>
          </cell>
          <cell r="D56">
            <v>469663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695447</v>
          </cell>
          <cell r="K56">
            <v>809007</v>
          </cell>
          <cell r="L56">
            <v>24492</v>
          </cell>
          <cell r="M56">
            <v>-1911</v>
          </cell>
          <cell r="N56">
            <v>24105</v>
          </cell>
        </row>
        <row r="83">
          <cell r="B83">
            <v>2011</v>
          </cell>
          <cell r="C83">
            <v>469663</v>
          </cell>
          <cell r="D83">
            <v>129471</v>
          </cell>
          <cell r="E83">
            <v>4700</v>
          </cell>
          <cell r="F83">
            <v>1021</v>
          </cell>
          <cell r="G83">
            <v>5721</v>
          </cell>
          <cell r="H83">
            <v>0</v>
          </cell>
          <cell r="I83">
            <v>3529</v>
          </cell>
          <cell r="J83">
            <v>26514</v>
          </cell>
          <cell r="K83">
            <v>702921</v>
          </cell>
          <cell r="L83">
            <v>732964</v>
          </cell>
          <cell r="M83">
            <v>44582</v>
          </cell>
          <cell r="N83">
            <v>1382401</v>
          </cell>
        </row>
        <row r="109">
          <cell r="C109">
            <v>755509</v>
          </cell>
          <cell r="D109">
            <v>117021</v>
          </cell>
          <cell r="E109">
            <v>156430</v>
          </cell>
          <cell r="F109">
            <v>62634</v>
          </cell>
          <cell r="G109">
            <v>219064</v>
          </cell>
          <cell r="H109">
            <v>63805</v>
          </cell>
          <cell r="I109">
            <v>1025</v>
          </cell>
          <cell r="J109">
            <v>64830</v>
          </cell>
          <cell r="K109">
            <v>0</v>
          </cell>
          <cell r="L109">
            <v>189966</v>
          </cell>
          <cell r="M109">
            <v>36011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225075</v>
          </cell>
          <cell r="D224">
            <v>709</v>
          </cell>
          <cell r="E224">
            <v>755509</v>
          </cell>
          <cell r="F224">
            <v>0</v>
          </cell>
          <cell r="G224">
            <v>0</v>
          </cell>
          <cell r="H224">
            <v>756218</v>
          </cell>
          <cell r="I224">
            <v>981293</v>
          </cell>
          <cell r="J224">
            <v>117021</v>
          </cell>
          <cell r="K224">
            <v>0</v>
          </cell>
          <cell r="L224">
            <v>117021</v>
          </cell>
          <cell r="M224">
            <v>1098314</v>
          </cell>
          <cell r="N224">
            <v>188055</v>
          </cell>
          <cell r="P224">
            <v>12692</v>
          </cell>
        </row>
        <row r="249">
          <cell r="C249">
            <v>0</v>
          </cell>
          <cell r="D249">
            <v>16350</v>
          </cell>
          <cell r="E249">
            <v>3833</v>
          </cell>
          <cell r="F249">
            <v>1212889</v>
          </cell>
          <cell r="G249">
            <v>315086</v>
          </cell>
          <cell r="I249">
            <v>1548158</v>
          </cell>
          <cell r="J249">
            <v>129471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64830</v>
          </cell>
          <cell r="R249">
            <v>64830</v>
          </cell>
          <cell r="S249">
            <v>1588307</v>
          </cell>
        </row>
        <row r="276">
          <cell r="C276">
            <v>140</v>
          </cell>
          <cell r="D276">
            <v>0</v>
          </cell>
          <cell r="E276">
            <v>0</v>
          </cell>
          <cell r="F276">
            <v>140</v>
          </cell>
          <cell r="G276">
            <v>0</v>
          </cell>
          <cell r="H276">
            <v>809007</v>
          </cell>
          <cell r="I276">
            <v>809007</v>
          </cell>
          <cell r="J276">
            <v>-808867</v>
          </cell>
          <cell r="K276">
            <v>0</v>
          </cell>
          <cell r="N276">
            <v>0</v>
          </cell>
          <cell r="O276">
            <v>0</v>
          </cell>
          <cell r="P276">
            <v>5721</v>
          </cell>
          <cell r="Q276">
            <v>5721</v>
          </cell>
          <cell r="R276">
            <v>219064</v>
          </cell>
          <cell r="S276">
            <v>-213343</v>
          </cell>
          <cell r="T276">
            <v>-1022210</v>
          </cell>
        </row>
        <row r="304">
          <cell r="H304">
            <v>785013</v>
          </cell>
          <cell r="I304">
            <v>785013</v>
          </cell>
          <cell r="J304">
            <v>-784873</v>
          </cell>
          <cell r="K304">
            <v>0</v>
          </cell>
          <cell r="N304">
            <v>4700</v>
          </cell>
          <cell r="O304">
            <v>156430</v>
          </cell>
          <cell r="P304">
            <v>-151730</v>
          </cell>
          <cell r="Q304">
            <v>-936603</v>
          </cell>
        </row>
        <row r="330">
          <cell r="C330">
            <v>0</v>
          </cell>
          <cell r="D330">
            <v>615970</v>
          </cell>
          <cell r="E330">
            <v>615970</v>
          </cell>
          <cell r="F330">
            <v>0</v>
          </cell>
          <cell r="G330">
            <v>104850</v>
          </cell>
          <cell r="H330">
            <v>104850</v>
          </cell>
          <cell r="I330">
            <v>12144</v>
          </cell>
          <cell r="J330">
            <v>732964</v>
          </cell>
          <cell r="K330">
            <v>0</v>
          </cell>
          <cell r="L330">
            <v>0</v>
          </cell>
          <cell r="M330">
            <v>3529</v>
          </cell>
          <cell r="N330">
            <v>3529</v>
          </cell>
          <cell r="O330">
            <v>26514</v>
          </cell>
          <cell r="P330">
            <v>702921</v>
          </cell>
          <cell r="Q330">
            <v>732964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1588307</v>
          </cell>
          <cell r="D415">
            <v>-936603</v>
          </cell>
          <cell r="E415">
            <v>-85607</v>
          </cell>
          <cell r="F415">
            <v>-1022210</v>
          </cell>
          <cell r="G415">
            <v>3529</v>
          </cell>
          <cell r="H415">
            <v>26514</v>
          </cell>
          <cell r="I415">
            <v>702921</v>
          </cell>
          <cell r="J415">
            <v>732964</v>
          </cell>
          <cell r="K415">
            <v>-289246</v>
          </cell>
          <cell r="L415">
            <v>1299061</v>
          </cell>
        </row>
        <row r="445">
          <cell r="C445">
            <v>225075</v>
          </cell>
          <cell r="D445">
            <v>709</v>
          </cell>
          <cell r="E445">
            <v>755509</v>
          </cell>
          <cell r="F445">
            <v>0</v>
          </cell>
          <cell r="G445">
            <v>0</v>
          </cell>
          <cell r="H445">
            <v>0</v>
          </cell>
          <cell r="I445">
            <v>756218</v>
          </cell>
          <cell r="J445">
            <v>981293</v>
          </cell>
          <cell r="K445">
            <v>117021</v>
          </cell>
          <cell r="L445">
            <v>0</v>
          </cell>
          <cell r="M445">
            <v>0</v>
          </cell>
          <cell r="N445">
            <v>117021</v>
          </cell>
          <cell r="O445">
            <v>1098314</v>
          </cell>
          <cell r="P445">
            <v>188055</v>
          </cell>
          <cell r="Q445">
            <v>12692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2"/>
    </sheetNames>
    <sheetDataSet>
      <sheetData sheetId="0">
        <row r="29">
          <cell r="B29">
            <v>2012</v>
          </cell>
          <cell r="C29">
            <v>2186032</v>
          </cell>
          <cell r="D29">
            <v>278</v>
          </cell>
          <cell r="E29">
            <v>0</v>
          </cell>
          <cell r="F29">
            <v>278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3373</v>
          </cell>
          <cell r="N29">
            <v>2189683</v>
          </cell>
        </row>
        <row r="56">
          <cell r="B56">
            <v>2012</v>
          </cell>
          <cell r="C56">
            <v>251107</v>
          </cell>
          <cell r="D56">
            <v>1179263</v>
          </cell>
          <cell r="E56">
            <v>0</v>
          </cell>
          <cell r="F56">
            <v>0</v>
          </cell>
          <cell r="G56">
            <v>0</v>
          </cell>
          <cell r="H56">
            <v>5518</v>
          </cell>
          <cell r="I56">
            <v>5</v>
          </cell>
          <cell r="J56">
            <v>1435893</v>
          </cell>
          <cell r="K56">
            <v>710429</v>
          </cell>
          <cell r="L56">
            <v>33964</v>
          </cell>
          <cell r="M56">
            <v>-1911</v>
          </cell>
          <cell r="N56">
            <v>11308</v>
          </cell>
        </row>
        <row r="83">
          <cell r="B83">
            <v>2012</v>
          </cell>
          <cell r="C83">
            <v>1179263</v>
          </cell>
          <cell r="D83">
            <v>187588</v>
          </cell>
          <cell r="E83">
            <v>2814</v>
          </cell>
          <cell r="F83">
            <v>2424</v>
          </cell>
          <cell r="G83">
            <v>5238</v>
          </cell>
          <cell r="H83">
            <v>0</v>
          </cell>
          <cell r="I83">
            <v>3152</v>
          </cell>
          <cell r="J83">
            <v>10278</v>
          </cell>
          <cell r="K83">
            <v>607284</v>
          </cell>
          <cell r="L83">
            <v>620714</v>
          </cell>
          <cell r="M83">
            <v>10370</v>
          </cell>
          <cell r="N83">
            <v>2003173</v>
          </cell>
        </row>
        <row r="109">
          <cell r="C109">
            <v>1246565</v>
          </cell>
          <cell r="D109">
            <v>205676</v>
          </cell>
          <cell r="E109">
            <v>226184</v>
          </cell>
          <cell r="F109">
            <v>4089</v>
          </cell>
          <cell r="G109">
            <v>230273</v>
          </cell>
          <cell r="H109">
            <v>57634</v>
          </cell>
          <cell r="I109">
            <v>8610</v>
          </cell>
          <cell r="J109">
            <v>66244</v>
          </cell>
          <cell r="K109">
            <v>0</v>
          </cell>
          <cell r="L109">
            <v>225195</v>
          </cell>
          <cell r="M109">
            <v>29220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251107</v>
          </cell>
          <cell r="D224">
            <v>5523</v>
          </cell>
          <cell r="E224">
            <v>1246565</v>
          </cell>
          <cell r="F224">
            <v>0</v>
          </cell>
          <cell r="G224">
            <v>0</v>
          </cell>
          <cell r="H224">
            <v>1252088</v>
          </cell>
          <cell r="I224">
            <v>1503195</v>
          </cell>
          <cell r="J224">
            <v>205676</v>
          </cell>
          <cell r="K224">
            <v>0</v>
          </cell>
          <cell r="L224">
            <v>205676</v>
          </cell>
          <cell r="M224">
            <v>1708871</v>
          </cell>
          <cell r="N224">
            <v>223284</v>
          </cell>
          <cell r="P224">
            <v>26785</v>
          </cell>
        </row>
        <row r="249">
          <cell r="C249">
            <v>0</v>
          </cell>
          <cell r="D249">
            <v>16180</v>
          </cell>
          <cell r="E249">
            <v>3766</v>
          </cell>
          <cell r="F249">
            <v>1722122</v>
          </cell>
          <cell r="G249">
            <v>443964</v>
          </cell>
          <cell r="I249">
            <v>2186032</v>
          </cell>
          <cell r="J249">
            <v>187588</v>
          </cell>
          <cell r="K249">
            <v>0</v>
          </cell>
          <cell r="M249">
            <v>0</v>
          </cell>
          <cell r="N249">
            <v>33964</v>
          </cell>
          <cell r="O249">
            <v>33964</v>
          </cell>
          <cell r="P249">
            <v>0</v>
          </cell>
          <cell r="Q249">
            <v>66244</v>
          </cell>
          <cell r="R249">
            <v>66244</v>
          </cell>
          <cell r="S249">
            <v>2273412</v>
          </cell>
        </row>
        <row r="276">
          <cell r="C276">
            <v>278</v>
          </cell>
          <cell r="D276">
            <v>0</v>
          </cell>
          <cell r="E276">
            <v>0</v>
          </cell>
          <cell r="F276">
            <v>278</v>
          </cell>
          <cell r="G276">
            <v>0</v>
          </cell>
          <cell r="H276">
            <v>710429</v>
          </cell>
          <cell r="I276">
            <v>710429</v>
          </cell>
          <cell r="J276">
            <v>-710151</v>
          </cell>
          <cell r="K276">
            <v>0</v>
          </cell>
          <cell r="N276">
            <v>0</v>
          </cell>
          <cell r="O276">
            <v>0</v>
          </cell>
          <cell r="P276">
            <v>5238</v>
          </cell>
          <cell r="Q276">
            <v>5238</v>
          </cell>
          <cell r="R276">
            <v>230273</v>
          </cell>
          <cell r="S276">
            <v>-225035</v>
          </cell>
          <cell r="T276">
            <v>-935186</v>
          </cell>
        </row>
        <row r="304">
          <cell r="H304">
            <v>670287</v>
          </cell>
          <cell r="I304">
            <v>670287</v>
          </cell>
          <cell r="J304">
            <v>-670009</v>
          </cell>
          <cell r="K304">
            <v>0</v>
          </cell>
          <cell r="N304">
            <v>2814</v>
          </cell>
          <cell r="O304">
            <v>226184</v>
          </cell>
          <cell r="P304">
            <v>-223370</v>
          </cell>
          <cell r="Q304">
            <v>-893379</v>
          </cell>
        </row>
        <row r="330">
          <cell r="C330">
            <v>45</v>
          </cell>
          <cell r="D330">
            <v>502910</v>
          </cell>
          <cell r="E330">
            <v>502955</v>
          </cell>
          <cell r="F330">
            <v>0</v>
          </cell>
          <cell r="G330">
            <v>99982</v>
          </cell>
          <cell r="H330">
            <v>99982</v>
          </cell>
          <cell r="I330">
            <v>17777</v>
          </cell>
          <cell r="J330">
            <v>620714</v>
          </cell>
          <cell r="K330">
            <v>0</v>
          </cell>
          <cell r="L330">
            <v>0</v>
          </cell>
          <cell r="M330">
            <v>3152</v>
          </cell>
          <cell r="N330">
            <v>3152</v>
          </cell>
          <cell r="O330">
            <v>10278</v>
          </cell>
          <cell r="P330">
            <v>607284</v>
          </cell>
          <cell r="Q330">
            <v>620714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2273412</v>
          </cell>
          <cell r="D415">
            <v>-893379</v>
          </cell>
          <cell r="E415">
            <v>-41807</v>
          </cell>
          <cell r="F415">
            <v>-935186</v>
          </cell>
          <cell r="G415">
            <v>3152</v>
          </cell>
          <cell r="H415">
            <v>10278</v>
          </cell>
          <cell r="I415">
            <v>607284</v>
          </cell>
          <cell r="J415">
            <v>620714</v>
          </cell>
          <cell r="K415">
            <v>-314472</v>
          </cell>
          <cell r="L415">
            <v>1958940</v>
          </cell>
        </row>
        <row r="445">
          <cell r="C445">
            <v>251107</v>
          </cell>
          <cell r="D445">
            <v>5523</v>
          </cell>
          <cell r="E445">
            <v>1246565</v>
          </cell>
          <cell r="F445">
            <v>0</v>
          </cell>
          <cell r="G445">
            <v>0</v>
          </cell>
          <cell r="H445">
            <v>0</v>
          </cell>
          <cell r="I445">
            <v>1252088</v>
          </cell>
          <cell r="J445">
            <v>1503195</v>
          </cell>
          <cell r="K445">
            <v>205676</v>
          </cell>
          <cell r="L445">
            <v>0</v>
          </cell>
          <cell r="M445">
            <v>0</v>
          </cell>
          <cell r="N445">
            <v>205676</v>
          </cell>
          <cell r="O445">
            <v>1708871</v>
          </cell>
          <cell r="P445">
            <v>223284</v>
          </cell>
          <cell r="Q445">
            <v>26785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5"/>
  <sheetViews>
    <sheetView showGridLines="0" view="pageBreakPreview" topLeftCell="A48" zoomScaleNormal="75" zoomScaleSheetLayoutView="100" zoomScalePageLayoutView="75" workbookViewId="0">
      <selection activeCell="M79" sqref="M79"/>
    </sheetView>
  </sheetViews>
  <sheetFormatPr baseColWidth="10" defaultColWidth="11.5" defaultRowHeight="12" x14ac:dyDescent="0"/>
  <cols>
    <col min="1" max="1" width="8.33203125" style="49" customWidth="1"/>
    <col min="2" max="2" width="7.5" style="49" customWidth="1"/>
    <col min="3" max="3" width="10.5" style="43" customWidth="1"/>
    <col min="4" max="4" width="10.33203125" style="43" customWidth="1"/>
    <col min="5" max="5" width="10.1640625" style="43" customWidth="1"/>
    <col min="6" max="6" width="9.6640625" style="43" customWidth="1"/>
    <col min="7" max="7" width="8" style="43" customWidth="1"/>
    <col min="8" max="8" width="8.5" style="43" customWidth="1"/>
    <col min="9" max="9" width="8" style="43" customWidth="1"/>
    <col min="10" max="10" width="9.5" style="43" customWidth="1"/>
    <col min="11" max="11" width="11.33203125" style="43" customWidth="1"/>
    <col min="12" max="12" width="9.5" style="43" customWidth="1"/>
    <col min="13" max="13" width="10" style="43" customWidth="1"/>
    <col min="14" max="14" width="11" style="43" customWidth="1"/>
    <col min="15" max="16384" width="11.5" style="43"/>
  </cols>
  <sheetData>
    <row r="2" spans="1:14" ht="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0" customHeight="1" thickBot="1">
      <c r="A3" s="7" t="str">
        <f>+'[4]BULLETIN ANNUEL'!A$15</f>
        <v>GUINEE EQUATORIALE</v>
      </c>
      <c r="B3" s="7"/>
      <c r="C3" s="7"/>
      <c r="D3" s="6"/>
      <c r="E3" s="44"/>
      <c r="F3" s="44"/>
      <c r="G3" s="44"/>
      <c r="H3" s="44"/>
      <c r="I3" s="44"/>
      <c r="J3" s="44"/>
      <c r="K3" s="44"/>
      <c r="L3" s="45" t="s">
        <v>1</v>
      </c>
      <c r="M3" s="45"/>
      <c r="N3" s="44"/>
    </row>
    <row r="4" spans="1:14" s="49" customFormat="1" ht="24" customHeight="1">
      <c r="A4" s="195" t="s">
        <v>2</v>
      </c>
      <c r="B4" s="196"/>
      <c r="C4" s="199" t="s">
        <v>3</v>
      </c>
      <c r="D4" s="46" t="s">
        <v>4</v>
      </c>
      <c r="E4" s="47"/>
      <c r="F4" s="48"/>
      <c r="G4" s="46" t="s">
        <v>5</v>
      </c>
      <c r="H4" s="47"/>
      <c r="I4" s="47"/>
      <c r="J4" s="47"/>
      <c r="K4" s="48"/>
      <c r="L4" s="199" t="s">
        <v>6</v>
      </c>
      <c r="M4" s="199" t="s">
        <v>7</v>
      </c>
      <c r="N4" s="207" t="s">
        <v>8</v>
      </c>
    </row>
    <row r="5" spans="1:14" ht="30" customHeight="1" thickBot="1">
      <c r="A5" s="197"/>
      <c r="B5" s="198"/>
      <c r="C5" s="200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11</v>
      </c>
      <c r="L5" s="200"/>
      <c r="M5" s="200"/>
      <c r="N5" s="208"/>
    </row>
    <row r="6" spans="1:14" ht="15" customHeight="1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ht="15" customHeight="1">
      <c r="A7" s="22">
        <f>+[5]BULLETIN!B$29</f>
        <v>2008</v>
      </c>
      <c r="B7" s="27"/>
      <c r="C7" s="24">
        <f>+[5]BULLETIN!C$29</f>
        <v>2088453</v>
      </c>
      <c r="D7" s="24">
        <f>+[5]BULLETIN!D$29</f>
        <v>0</v>
      </c>
      <c r="E7" s="24">
        <f>+[5]BULLETIN!E$29</f>
        <v>0</v>
      </c>
      <c r="F7" s="24">
        <f>+[5]BULLETIN!F$29</f>
        <v>0</v>
      </c>
      <c r="G7" s="24">
        <f>+[5]BULLETIN!G$29</f>
        <v>0</v>
      </c>
      <c r="H7" s="24">
        <f>+[5]BULLETIN!H$29</f>
        <v>0</v>
      </c>
      <c r="I7" s="24">
        <f>+[5]BULLETIN!I$29</f>
        <v>0</v>
      </c>
      <c r="J7" s="24">
        <f>+[5]BULLETIN!J$29</f>
        <v>0</v>
      </c>
      <c r="K7" s="24">
        <f>+[5]BULLETIN!K$29</f>
        <v>0</v>
      </c>
      <c r="L7" s="24">
        <f>+[5]BULLETIN!L$29</f>
        <v>0</v>
      </c>
      <c r="M7" s="24">
        <f>+[5]BULLETIN!M$29</f>
        <v>2704</v>
      </c>
      <c r="N7" s="25">
        <f>+[5]BULLETIN!N$29</f>
        <v>2091157</v>
      </c>
    </row>
    <row r="8" spans="1:14" ht="15" customHeight="1">
      <c r="A8" s="22">
        <f>+[6]BULLETIN!B$29</f>
        <v>2009</v>
      </c>
      <c r="B8" s="27"/>
      <c r="C8" s="24">
        <f>+[6]BULLETIN!C$29</f>
        <v>1480835</v>
      </c>
      <c r="D8" s="24">
        <f>+[6]BULLETIN!D$29</f>
        <v>0</v>
      </c>
      <c r="E8" s="24">
        <f>+[6]BULLETIN!E$29</f>
        <v>0</v>
      </c>
      <c r="F8" s="24">
        <f>+[6]BULLETIN!F$29</f>
        <v>0</v>
      </c>
      <c r="G8" s="24">
        <f>+[6]BULLETIN!G$29</f>
        <v>0</v>
      </c>
      <c r="H8" s="24">
        <f>+[6]BULLETIN!H$29</f>
        <v>0</v>
      </c>
      <c r="I8" s="24">
        <f>+[6]BULLETIN!I$29</f>
        <v>0</v>
      </c>
      <c r="J8" s="24">
        <f>+[6]BULLETIN!J$29</f>
        <v>0</v>
      </c>
      <c r="K8" s="24">
        <f>+[6]BULLETIN!K$29</f>
        <v>0</v>
      </c>
      <c r="L8" s="24">
        <f>+[6]BULLETIN!L$29</f>
        <v>0</v>
      </c>
      <c r="M8" s="24">
        <f>+[6]BULLETIN!M$29</f>
        <v>4146</v>
      </c>
      <c r="N8" s="25">
        <f>+[6]BULLETIN!N$29</f>
        <v>1484981</v>
      </c>
    </row>
    <row r="9" spans="1:14" ht="15" customHeight="1">
      <c r="A9" s="22">
        <f>+'[7]BULLETIN ANNUEL'!B$29</f>
        <v>2010</v>
      </c>
      <c r="B9" s="27"/>
      <c r="C9" s="24">
        <f>+'[7]BULLETIN ANNUEL'!C$29</f>
        <v>1155568</v>
      </c>
      <c r="D9" s="24">
        <f>+'[7]BULLETIN ANNUEL'!D$29</f>
        <v>0</v>
      </c>
      <c r="E9" s="24">
        <f>+'[7]BULLETIN ANNUEL'!E$29</f>
        <v>0</v>
      </c>
      <c r="F9" s="24">
        <f>+'[7]BULLETIN ANNUEL'!F$29</f>
        <v>0</v>
      </c>
      <c r="G9" s="24">
        <f>+'[7]BULLETIN ANNUEL'!G$29</f>
        <v>0</v>
      </c>
      <c r="H9" s="24">
        <f>+'[7]BULLETIN ANNUEL'!H$29</f>
        <v>0</v>
      </c>
      <c r="I9" s="24">
        <f>+'[7]BULLETIN ANNUEL'!I$29</f>
        <v>0</v>
      </c>
      <c r="J9" s="24">
        <f>+'[7]BULLETIN ANNUEL'!J$29</f>
        <v>0</v>
      </c>
      <c r="K9" s="24">
        <f>+'[7]BULLETIN ANNUEL'!K$29</f>
        <v>0</v>
      </c>
      <c r="L9" s="24">
        <f>+'[7]BULLETIN ANNUEL'!L$29</f>
        <v>0</v>
      </c>
      <c r="M9" s="24">
        <f>+'[7]BULLETIN ANNUEL'!M$29</f>
        <v>7814</v>
      </c>
      <c r="N9" s="25">
        <f>+'[7]BULLETIN ANNUEL'!N$29</f>
        <v>1163382</v>
      </c>
    </row>
    <row r="10" spans="1:14" ht="15" customHeight="1">
      <c r="A10" s="22">
        <f>+'[8]BULLETIN ANNUEL'!B$29</f>
        <v>2011</v>
      </c>
      <c r="B10" s="27"/>
      <c r="C10" s="24">
        <f>+'[8]BULLETIN ANNUEL'!C$29</f>
        <v>1548158</v>
      </c>
      <c r="D10" s="24">
        <f>+'[8]BULLETIN ANNUEL'!D$29</f>
        <v>140</v>
      </c>
      <c r="E10" s="24">
        <f>+'[8]BULLETIN ANNUEL'!E$29</f>
        <v>0</v>
      </c>
      <c r="F10" s="24">
        <f>+'[8]BULLETIN ANNUEL'!F$29</f>
        <v>140</v>
      </c>
      <c r="G10" s="24">
        <f>+'[8]BULLETIN ANNUEL'!G$29</f>
        <v>0</v>
      </c>
      <c r="H10" s="24">
        <f>+'[8]BULLETIN ANNUEL'!H$29</f>
        <v>0</v>
      </c>
      <c r="I10" s="24">
        <f>+'[8]BULLETIN ANNUEL'!I$29</f>
        <v>0</v>
      </c>
      <c r="J10" s="24">
        <f>+'[8]BULLETIN ANNUEL'!J$29</f>
        <v>0</v>
      </c>
      <c r="K10" s="24">
        <f>+'[8]BULLETIN ANNUEL'!K$29</f>
        <v>0</v>
      </c>
      <c r="L10" s="24">
        <f>+'[8]BULLETIN ANNUEL'!L$29</f>
        <v>0</v>
      </c>
      <c r="M10" s="24">
        <f>+'[8]BULLETIN ANNUEL'!M$29</f>
        <v>2842</v>
      </c>
      <c r="N10" s="25">
        <f>+'[8]BULLETIN ANNUEL'!N$29</f>
        <v>1551140</v>
      </c>
    </row>
    <row r="11" spans="1:14" ht="15" customHeight="1">
      <c r="A11" s="22">
        <f>+'[9]BULLETIN ANNUEL'!B$29</f>
        <v>2012</v>
      </c>
      <c r="B11" s="27"/>
      <c r="C11" s="24">
        <f>+'[9]BULLETIN ANNUEL'!C$29</f>
        <v>2186032</v>
      </c>
      <c r="D11" s="24">
        <f>+'[9]BULLETIN ANNUEL'!D$29</f>
        <v>278</v>
      </c>
      <c r="E11" s="24">
        <f>+'[9]BULLETIN ANNUEL'!E$29</f>
        <v>0</v>
      </c>
      <c r="F11" s="24">
        <f>+'[9]BULLETIN ANNUEL'!F$29</f>
        <v>278</v>
      </c>
      <c r="G11" s="24">
        <f>+'[9]BULLETIN ANNUEL'!G$29</f>
        <v>0</v>
      </c>
      <c r="H11" s="24">
        <f>+'[9]BULLETIN ANNUEL'!H$29</f>
        <v>0</v>
      </c>
      <c r="I11" s="24">
        <f>+'[9]BULLETIN ANNUEL'!I$29</f>
        <v>0</v>
      </c>
      <c r="J11" s="24">
        <f>+'[9]BULLETIN ANNUEL'!J$29</f>
        <v>0</v>
      </c>
      <c r="K11" s="24">
        <f>+'[9]BULLETIN ANNUEL'!K$29</f>
        <v>0</v>
      </c>
      <c r="L11" s="24">
        <f>+'[9]BULLETIN ANNUEL'!L$29</f>
        <v>0</v>
      </c>
      <c r="M11" s="24">
        <f>+'[9]BULLETIN ANNUEL'!M$29</f>
        <v>3373</v>
      </c>
      <c r="N11" s="25">
        <f>+'[9]BULLETIN ANNUEL'!N$29</f>
        <v>2189683</v>
      </c>
    </row>
    <row r="12" spans="1:14" ht="15" customHeight="1">
      <c r="A12" s="22">
        <f>+'[10]BULLETIN ANNUEL'!B$29</f>
        <v>2013</v>
      </c>
      <c r="B12" s="27"/>
      <c r="C12" s="24">
        <f>+'[10]BULLETIN ANNUEL'!C$29</f>
        <v>2172046</v>
      </c>
      <c r="D12" s="24">
        <f>+'[10]BULLETIN ANNUEL'!D$29</f>
        <v>197</v>
      </c>
      <c r="E12" s="24">
        <f>+'[10]BULLETIN ANNUEL'!E$29</f>
        <v>0</v>
      </c>
      <c r="F12" s="24">
        <f>+'[10]BULLETIN ANNUEL'!F$29</f>
        <v>197</v>
      </c>
      <c r="G12" s="24">
        <f>+'[10]BULLETIN ANNUEL'!G$29</f>
        <v>0</v>
      </c>
      <c r="H12" s="24">
        <f>+'[10]BULLETIN ANNUEL'!H$29</f>
        <v>0</v>
      </c>
      <c r="I12" s="24">
        <f>+'[10]BULLETIN ANNUEL'!I$29</f>
        <v>0</v>
      </c>
      <c r="J12" s="24">
        <f>+'[10]BULLETIN ANNUEL'!J$29</f>
        <v>0</v>
      </c>
      <c r="K12" s="24">
        <f>+'[10]BULLETIN ANNUEL'!K$29</f>
        <v>0</v>
      </c>
      <c r="L12" s="24">
        <f>+'[10]BULLETIN ANNUEL'!L$29</f>
        <v>0</v>
      </c>
      <c r="M12" s="24">
        <f>+'[10]BULLETIN ANNUEL'!M$29</f>
        <v>6444</v>
      </c>
      <c r="N12" s="25">
        <f>+'[10]BULLETIN ANNUEL'!N$29</f>
        <v>2178687</v>
      </c>
    </row>
    <row r="13" spans="1:14" ht="15" customHeight="1">
      <c r="A13" s="22">
        <f>+'[11]BULLETIN ANNUEL'!B$29</f>
        <v>2014</v>
      </c>
      <c r="B13" s="27"/>
      <c r="C13" s="24">
        <f>+'[11]BULLETIN ANNUEL'!C$29</f>
        <v>1570517</v>
      </c>
      <c r="D13" s="24">
        <f>+'[11]BULLETIN ANNUEL'!D$29</f>
        <v>369579</v>
      </c>
      <c r="E13" s="24">
        <f>+'[11]BULLETIN ANNUEL'!E$29</f>
        <v>0</v>
      </c>
      <c r="F13" s="24">
        <f>+'[11]BULLETIN ANNUEL'!F$29</f>
        <v>369579</v>
      </c>
      <c r="G13" s="24">
        <f>+'[11]BULLETIN ANNUEL'!G$29</f>
        <v>30000</v>
      </c>
      <c r="H13" s="24">
        <f>+'[11]BULLETIN ANNUEL'!H$29</f>
        <v>0</v>
      </c>
      <c r="I13" s="24">
        <f>+'[11]BULLETIN ANNUEL'!I$29</f>
        <v>0</v>
      </c>
      <c r="J13" s="24">
        <f>+'[11]BULLETIN ANNUEL'!J$29</f>
        <v>0</v>
      </c>
      <c r="K13" s="24">
        <f>+'[11]BULLETIN ANNUEL'!K$29</f>
        <v>30000</v>
      </c>
      <c r="L13" s="24">
        <f>+'[11]BULLETIN ANNUEL'!L$29</f>
        <v>0</v>
      </c>
      <c r="M13" s="24">
        <f>+'[11]BULLETIN ANNUEL'!M$29</f>
        <v>7572</v>
      </c>
      <c r="N13" s="25">
        <f>+'[11]BULLETIN ANNUEL'!N$29</f>
        <v>1977668</v>
      </c>
    </row>
    <row r="14" spans="1:14" ht="15" customHeight="1">
      <c r="A14" s="22">
        <f>+'[12]BULLETIN ANNUEL'!B$29</f>
        <v>2015</v>
      </c>
      <c r="B14" s="27"/>
      <c r="C14" s="24">
        <f>+'[12]BULLETIN ANNUEL'!C$29</f>
        <v>726122</v>
      </c>
      <c r="D14" s="24">
        <f>+'[12]BULLETIN ANNUEL'!D$29</f>
        <v>517139</v>
      </c>
      <c r="E14" s="24">
        <f>+'[12]BULLETIN ANNUEL'!E$29</f>
        <v>0</v>
      </c>
      <c r="F14" s="24">
        <f>+'[12]BULLETIN ANNUEL'!F$29</f>
        <v>517139</v>
      </c>
      <c r="G14" s="24">
        <f>+'[12]BULLETIN ANNUEL'!G$29</f>
        <v>90000</v>
      </c>
      <c r="H14" s="24">
        <f>+'[12]BULLETIN ANNUEL'!H$29</f>
        <v>0</v>
      </c>
      <c r="I14" s="24">
        <f>+'[12]BULLETIN ANNUEL'!I$29</f>
        <v>0</v>
      </c>
      <c r="J14" s="24">
        <f>+'[12]BULLETIN ANNUEL'!J$29</f>
        <v>0</v>
      </c>
      <c r="K14" s="24">
        <f>+'[12]BULLETIN ANNUEL'!K$29</f>
        <v>90000</v>
      </c>
      <c r="L14" s="24">
        <f>+'[12]BULLETIN ANNUEL'!L$29</f>
        <v>0</v>
      </c>
      <c r="M14" s="24">
        <f>+'[12]BULLETIN ANNUEL'!M$29</f>
        <v>8351</v>
      </c>
      <c r="N14" s="25">
        <f>+'[12]BULLETIN ANNUEL'!N$29</f>
        <v>1341612</v>
      </c>
    </row>
    <row r="15" spans="1:14" ht="15" customHeight="1">
      <c r="A15" s="22">
        <f>+'[13]BULLETIN ANNUEL'!B$29</f>
        <v>2016</v>
      </c>
      <c r="B15" s="27"/>
      <c r="C15" s="24">
        <f>+'[13]BULLETIN ANNUEL'!C$29</f>
        <v>22528</v>
      </c>
      <c r="D15" s="24">
        <f>+'[13]BULLETIN ANNUEL'!D$29</f>
        <v>618091</v>
      </c>
      <c r="E15" s="24">
        <f>+'[13]BULLETIN ANNUEL'!E$29</f>
        <v>0</v>
      </c>
      <c r="F15" s="24">
        <f>+'[13]BULLETIN ANNUEL'!F$29</f>
        <v>618091</v>
      </c>
      <c r="G15" s="24">
        <f>+'[13]BULLETIN ANNUEL'!G$29</f>
        <v>137500</v>
      </c>
      <c r="H15" s="24">
        <f>+'[13]BULLETIN ANNUEL'!H$29</f>
        <v>0</v>
      </c>
      <c r="I15" s="24">
        <f>+'[13]BULLETIN ANNUEL'!I$29</f>
        <v>0</v>
      </c>
      <c r="J15" s="24">
        <f>+'[13]BULLETIN ANNUEL'!J$29</f>
        <v>0</v>
      </c>
      <c r="K15" s="24">
        <f>+'[13]BULLETIN ANNUEL'!K$29</f>
        <v>137500</v>
      </c>
      <c r="L15" s="24">
        <f>+'[13]BULLETIN ANNUEL'!L$29</f>
        <v>0</v>
      </c>
      <c r="M15" s="24">
        <f>+'[13]BULLETIN ANNUEL'!M$29</f>
        <v>7741</v>
      </c>
      <c r="N15" s="25">
        <f>+'[13]BULLETIN ANNUEL'!N$29</f>
        <v>785860</v>
      </c>
    </row>
    <row r="16" spans="1:14" ht="15" customHeight="1">
      <c r="A16" s="30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ANNUEL'!C$20</f>
        <v>1238773</v>
      </c>
      <c r="D17" s="24">
        <f>+'[12]BULLETIN ANNUEL'!D$20</f>
        <v>418342</v>
      </c>
      <c r="E17" s="24">
        <f>+'[12]BULLETIN ANNUEL'!E$20</f>
        <v>0</v>
      </c>
      <c r="F17" s="24">
        <f>+'[12]BULLETIN ANNUEL'!F$20</f>
        <v>418342</v>
      </c>
      <c r="G17" s="24">
        <f>+'[12]BULLETIN ANNUEL'!G$20</f>
        <v>60000</v>
      </c>
      <c r="H17" s="24">
        <f>+'[12]BULLETIN ANNUEL'!H$20</f>
        <v>0</v>
      </c>
      <c r="I17" s="24">
        <f>+'[12]BULLETIN ANNUEL'!I$20</f>
        <v>0</v>
      </c>
      <c r="J17" s="24">
        <f>+'[12]BULLETIN ANNUEL'!J$20</f>
        <v>0</v>
      </c>
      <c r="K17" s="24">
        <f>+'[12]BULLETIN ANNUEL'!K$20</f>
        <v>60000</v>
      </c>
      <c r="L17" s="24">
        <f>+'[12]BULLETIN ANNUEL'!L$20</f>
        <v>0</v>
      </c>
      <c r="M17" s="24">
        <f>+'[12]BULLETIN ANNUEL'!M$20</f>
        <v>7598</v>
      </c>
      <c r="N17" s="25">
        <f>+'[12]BULLETIN ANNUEL'!N$20</f>
        <v>1724713</v>
      </c>
    </row>
    <row r="18" spans="1:14" ht="15" customHeight="1">
      <c r="A18" s="30"/>
      <c r="B18" s="31" t="str">
        <f>+'[12]BULLETIN ANNUEL'!A$23</f>
        <v>JUN</v>
      </c>
      <c r="C18" s="24">
        <f>+'[12]BULLETIN ANNUEL'!C$23</f>
        <v>1111258</v>
      </c>
      <c r="D18" s="24">
        <f>+'[12]BULLETIN ANNUEL'!D$23</f>
        <v>421684</v>
      </c>
      <c r="E18" s="24">
        <f>+'[12]BULLETIN ANNUEL'!E$23</f>
        <v>0</v>
      </c>
      <c r="F18" s="24">
        <f>+'[12]BULLETIN ANNUEL'!F$23</f>
        <v>421684</v>
      </c>
      <c r="G18" s="24">
        <f>+'[12]BULLETIN ANNUEL'!G$23</f>
        <v>90000</v>
      </c>
      <c r="H18" s="24">
        <f>+'[12]BULLETIN ANNUEL'!H$23</f>
        <v>0</v>
      </c>
      <c r="I18" s="24">
        <f>+'[12]BULLETIN ANNUEL'!I$23</f>
        <v>0</v>
      </c>
      <c r="J18" s="24">
        <f>+'[12]BULLETIN ANNUEL'!J$23</f>
        <v>0</v>
      </c>
      <c r="K18" s="24">
        <f>+'[12]BULLETIN ANNUEL'!K$23</f>
        <v>90000</v>
      </c>
      <c r="L18" s="24">
        <f>+'[12]BULLETIN ANNUEL'!L$23</f>
        <v>0</v>
      </c>
      <c r="M18" s="24">
        <f>+'[12]BULLETIN ANNUEL'!M$23</f>
        <v>7312</v>
      </c>
      <c r="N18" s="25">
        <f>+'[12]BULLETIN ANNUEL'!N$23</f>
        <v>1630254</v>
      </c>
    </row>
    <row r="19" spans="1:14" ht="15" customHeight="1">
      <c r="A19" s="30"/>
      <c r="B19" s="31" t="str">
        <f>+'[12]BULLETIN ANNUEL'!A$26</f>
        <v>SEPT</v>
      </c>
      <c r="C19" s="24">
        <f>+'[12]BULLETIN ANNUEL'!C$26</f>
        <v>1003225</v>
      </c>
      <c r="D19" s="24">
        <f>+'[12]BULLETIN ANNUEL'!D$26</f>
        <v>518222</v>
      </c>
      <c r="E19" s="24">
        <f>+'[12]BULLETIN ANNUEL'!E$26</f>
        <v>0</v>
      </c>
      <c r="F19" s="24">
        <f>+'[12]BULLETIN ANNUEL'!F$26</f>
        <v>518222</v>
      </c>
      <c r="G19" s="24">
        <f>+'[12]BULLETIN ANNUEL'!G$26</f>
        <v>40000</v>
      </c>
      <c r="H19" s="24">
        <f>+'[12]BULLETIN ANNUEL'!H$26</f>
        <v>0</v>
      </c>
      <c r="I19" s="24">
        <f>+'[12]BULLETIN ANNUEL'!I$26</f>
        <v>0</v>
      </c>
      <c r="J19" s="24">
        <f>+'[12]BULLETIN ANNUEL'!J$26</f>
        <v>0</v>
      </c>
      <c r="K19" s="24">
        <f>+'[12]BULLETIN ANNUEL'!K$26</f>
        <v>40000</v>
      </c>
      <c r="L19" s="24">
        <f>+'[12]BULLETIN ANNUEL'!L$26</f>
        <v>0</v>
      </c>
      <c r="M19" s="24">
        <f>+'[12]BULLETIN ANNUEL'!M$26</f>
        <v>7652</v>
      </c>
      <c r="N19" s="25">
        <f>+'[12]BULLETIN ANNUEL'!N$26</f>
        <v>1569099</v>
      </c>
    </row>
    <row r="20" spans="1:14" ht="15" customHeight="1">
      <c r="A20" s="30"/>
      <c r="B20" s="31" t="str">
        <f>+'[12]BULLETIN ANNUEL'!A$29</f>
        <v>DEC</v>
      </c>
      <c r="C20" s="24">
        <f>+'[12]BULLETIN ANNUEL'!C$29</f>
        <v>726122</v>
      </c>
      <c r="D20" s="24">
        <f>+'[12]BULLETIN ANNUEL'!D$29</f>
        <v>517139</v>
      </c>
      <c r="E20" s="24">
        <f>+'[12]BULLETIN ANNUEL'!E$29</f>
        <v>0</v>
      </c>
      <c r="F20" s="24">
        <f>+'[12]BULLETIN ANNUEL'!F$29</f>
        <v>517139</v>
      </c>
      <c r="G20" s="24">
        <f>+'[12]BULLETIN ANNUEL'!G$29</f>
        <v>90000</v>
      </c>
      <c r="H20" s="24">
        <f>+'[12]BULLETIN ANNUEL'!H$29</f>
        <v>0</v>
      </c>
      <c r="I20" s="24">
        <f>+'[12]BULLETIN ANNUEL'!I$29</f>
        <v>0</v>
      </c>
      <c r="J20" s="24">
        <f>+'[12]BULLETIN ANNUEL'!J$29</f>
        <v>0</v>
      </c>
      <c r="K20" s="24">
        <f>+'[12]BULLETIN ANNUEL'!K$29</f>
        <v>90000</v>
      </c>
      <c r="L20" s="24">
        <f>+'[12]BULLETIN ANNUEL'!L$29</f>
        <v>0</v>
      </c>
      <c r="M20" s="24">
        <f>+'[12]BULLETIN ANNUEL'!M$29</f>
        <v>8351</v>
      </c>
      <c r="N20" s="25">
        <f>+'[12]BULLETIN ANNUEL'!N$29</f>
        <v>1341612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ANNUEL'!C$20</f>
        <v>745359</v>
      </c>
      <c r="D22" s="24">
        <f>+'[13]BULLETIN ANNUEL'!D$20</f>
        <v>611683</v>
      </c>
      <c r="E22" s="24">
        <f>+'[13]BULLETIN ANNUEL'!E$20</f>
        <v>0</v>
      </c>
      <c r="F22" s="24">
        <f>+'[13]BULLETIN ANNUEL'!F$20</f>
        <v>611683</v>
      </c>
      <c r="G22" s="24">
        <f>+'[13]BULLETIN ANNUEL'!G$20</f>
        <v>120000</v>
      </c>
      <c r="H22" s="24">
        <f>+'[13]BULLETIN ANNUEL'!H$20</f>
        <v>0</v>
      </c>
      <c r="I22" s="24">
        <f>+'[13]BULLETIN ANNUEL'!I$20</f>
        <v>0</v>
      </c>
      <c r="J22" s="24">
        <f>+'[13]BULLETIN ANNUEL'!J$20</f>
        <v>0</v>
      </c>
      <c r="K22" s="24">
        <f>+'[13]BULLETIN ANNUEL'!K$20</f>
        <v>120000</v>
      </c>
      <c r="L22" s="24">
        <f>+'[13]BULLETIN ANNUEL'!L$20</f>
        <v>0</v>
      </c>
      <c r="M22" s="24">
        <f>+'[13]BULLETIN ANNUEL'!M$20</f>
        <v>8791</v>
      </c>
      <c r="N22" s="25">
        <f>+'[13]BULLETIN ANNUEL'!N$20</f>
        <v>1485833</v>
      </c>
    </row>
    <row r="23" spans="1:14" ht="15" customHeight="1">
      <c r="A23" s="30"/>
      <c r="B23" s="31" t="str">
        <f>+'[13]BULLETIN ANNUEL'!A$23</f>
        <v>JUIN</v>
      </c>
      <c r="C23" s="24">
        <f>+'[13]BULLETIN ANNUEL'!C$23</f>
        <v>477858</v>
      </c>
      <c r="D23" s="24">
        <f>+'[13]BULLETIN ANNUEL'!D$23</f>
        <v>612200</v>
      </c>
      <c r="E23" s="24">
        <f>+'[13]BULLETIN ANNUEL'!E$23</f>
        <v>0</v>
      </c>
      <c r="F23" s="24">
        <f>+'[13]BULLETIN ANNUEL'!F$23</f>
        <v>612200</v>
      </c>
      <c r="G23" s="24">
        <f>+'[13]BULLETIN ANNUEL'!G$23</f>
        <v>0</v>
      </c>
      <c r="H23" s="24">
        <f>+'[13]BULLETIN ANNUEL'!H$23</f>
        <v>0</v>
      </c>
      <c r="I23" s="24">
        <f>+'[13]BULLETIN ANNUEL'!I$23</f>
        <v>0</v>
      </c>
      <c r="J23" s="24">
        <f>+'[13]BULLETIN ANNUEL'!J$23</f>
        <v>0</v>
      </c>
      <c r="K23" s="24">
        <f>+'[13]BULLETIN ANNUEL'!K$23</f>
        <v>0</v>
      </c>
      <c r="L23" s="24">
        <f>+'[13]BULLETIN ANNUEL'!L$23</f>
        <v>0</v>
      </c>
      <c r="M23" s="24">
        <f>+'[13]BULLETIN ANNUEL'!M$23</f>
        <v>8048</v>
      </c>
      <c r="N23" s="25">
        <f>+'[13]BULLETIN ANNUEL'!N$23</f>
        <v>1098106</v>
      </c>
    </row>
    <row r="24" spans="1:14" ht="15" customHeight="1">
      <c r="A24" s="30"/>
      <c r="B24" s="31" t="str">
        <f>+'[13]BULLETIN ANNUEL'!A$26</f>
        <v>SEPT</v>
      </c>
      <c r="C24" s="24">
        <f>+'[13]BULLETIN ANNUEL'!C$26</f>
        <v>254143</v>
      </c>
      <c r="D24" s="24">
        <f>+'[13]BULLETIN ANNUEL'!D$26</f>
        <v>614325</v>
      </c>
      <c r="E24" s="24">
        <f>+'[13]BULLETIN ANNUEL'!E$26</f>
        <v>0</v>
      </c>
      <c r="F24" s="24">
        <f>+'[13]BULLETIN ANNUEL'!F$26</f>
        <v>614325</v>
      </c>
      <c r="G24" s="24">
        <f>+'[13]BULLETIN ANNUEL'!G$26</f>
        <v>45000</v>
      </c>
      <c r="H24" s="24">
        <f>+'[13]BULLETIN ANNUEL'!H$26</f>
        <v>0</v>
      </c>
      <c r="I24" s="24">
        <f>+'[13]BULLETIN ANNUEL'!I$26</f>
        <v>0</v>
      </c>
      <c r="J24" s="24">
        <f>+'[13]BULLETIN ANNUEL'!J$26</f>
        <v>0</v>
      </c>
      <c r="K24" s="24">
        <f>+'[13]BULLETIN ANNUEL'!K$26</f>
        <v>45000</v>
      </c>
      <c r="L24" s="24">
        <f>+'[13]BULLETIN ANNUEL'!L$26</f>
        <v>0</v>
      </c>
      <c r="M24" s="24">
        <f>+'[13]BULLETIN ANNUEL'!M$26</f>
        <v>8016</v>
      </c>
      <c r="N24" s="25">
        <f>+'[13]BULLETIN ANNUEL'!N$26</f>
        <v>921484</v>
      </c>
    </row>
    <row r="25" spans="1:14" ht="15" customHeight="1">
      <c r="A25" s="30"/>
      <c r="B25" s="31" t="str">
        <f>+'[13]BULLETIN ANNUEL'!A$29</f>
        <v>DEC</v>
      </c>
      <c r="C25" s="24">
        <f>+'[13]BULLETIN ANNUEL'!C$29</f>
        <v>22528</v>
      </c>
      <c r="D25" s="24">
        <f>+'[13]BULLETIN ANNUEL'!D$29</f>
        <v>618091</v>
      </c>
      <c r="E25" s="24">
        <f>+'[13]BULLETIN ANNUEL'!E$29</f>
        <v>0</v>
      </c>
      <c r="F25" s="24">
        <f>+'[13]BULLETIN ANNUEL'!F$29</f>
        <v>618091</v>
      </c>
      <c r="G25" s="24">
        <f>+'[13]BULLETIN ANNUEL'!G$29</f>
        <v>137500</v>
      </c>
      <c r="H25" s="24">
        <f>+'[13]BULLETIN ANNUEL'!H$29</f>
        <v>0</v>
      </c>
      <c r="I25" s="24">
        <f>+'[13]BULLETIN ANNUEL'!I$29</f>
        <v>0</v>
      </c>
      <c r="J25" s="24">
        <f>+'[13]BULLETIN ANNUEL'!J$29</f>
        <v>0</v>
      </c>
      <c r="K25" s="24">
        <f>+'[13]BULLETIN ANNUEL'!K$29</f>
        <v>137500</v>
      </c>
      <c r="L25" s="24">
        <f>+'[13]BULLETIN ANNUEL'!L$29</f>
        <v>0</v>
      </c>
      <c r="M25" s="24">
        <f>+'[13]BULLETIN ANNUEL'!M$29</f>
        <v>7741</v>
      </c>
      <c r="N25" s="25">
        <f>+'[13]BULLETIN ANNUEL'!N$29</f>
        <v>785860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ANNUEL'!C$18</f>
        <v>28766</v>
      </c>
      <c r="D27" s="24">
        <f>+'[4]BULLETIN ANNUEL'!D$18</f>
        <v>612067</v>
      </c>
      <c r="E27" s="24">
        <f>+'[4]BULLETIN ANNUEL'!E$18</f>
        <v>0</v>
      </c>
      <c r="F27" s="24">
        <f>+'[4]BULLETIN ANNUEL'!F$18</f>
        <v>612067</v>
      </c>
      <c r="G27" s="24">
        <f>+'[4]BULLETIN ANNUEL'!G$18</f>
        <v>65500</v>
      </c>
      <c r="H27" s="24">
        <f>+'[4]BULLETIN ANNUEL'!H$18</f>
        <v>0</v>
      </c>
      <c r="I27" s="24">
        <f>+'[4]BULLETIN ANNUEL'!I$18</f>
        <v>0</v>
      </c>
      <c r="J27" s="24">
        <f>+'[4]BULLETIN ANNUEL'!J$18</f>
        <v>0</v>
      </c>
      <c r="K27" s="24">
        <f>+'[4]BULLETIN ANNUEL'!K$18</f>
        <v>65500</v>
      </c>
      <c r="L27" s="24">
        <f>+'[4]BULLETIN ANNUEL'!L$18</f>
        <v>0</v>
      </c>
      <c r="M27" s="24">
        <f>+'[4]BULLETIN ANNUEL'!M$18</f>
        <v>7869.2811710000024</v>
      </c>
      <c r="N27" s="25">
        <f>+'[4]BULLETIN ANNUEL'!N$18</f>
        <v>714202.28117099998</v>
      </c>
    </row>
    <row r="28" spans="1:14" ht="15" customHeight="1">
      <c r="A28" s="30"/>
      <c r="B28" s="31" t="str">
        <f>+'[4]BULLETIN ANNUEL'!A$19</f>
        <v>FEV</v>
      </c>
      <c r="C28" s="24">
        <f>+'[4]BULLETIN ANNUEL'!C$19</f>
        <v>-24345</v>
      </c>
      <c r="D28" s="24">
        <f>+'[4]BULLETIN ANNUEL'!D$19</f>
        <v>613214</v>
      </c>
      <c r="E28" s="24">
        <f>+'[4]BULLETIN ANNUEL'!E$19</f>
        <v>0</v>
      </c>
      <c r="F28" s="24">
        <f>+'[4]BULLETIN ANNUEL'!F$19</f>
        <v>613214</v>
      </c>
      <c r="G28" s="24">
        <f>+'[4]BULLETIN ANNUEL'!G$19</f>
        <v>93500</v>
      </c>
      <c r="H28" s="24">
        <f>+'[4]BULLETIN ANNUEL'!H$19</f>
        <v>0</v>
      </c>
      <c r="I28" s="24">
        <f>+'[4]BULLETIN ANNUEL'!I$19</f>
        <v>0</v>
      </c>
      <c r="J28" s="24">
        <f>+'[4]BULLETIN ANNUEL'!J$19</f>
        <v>0</v>
      </c>
      <c r="K28" s="24">
        <f>+'[4]BULLETIN ANNUEL'!K$19</f>
        <v>93500</v>
      </c>
      <c r="L28" s="24">
        <f>+'[4]BULLETIN ANNUEL'!L$19</f>
        <v>0</v>
      </c>
      <c r="M28" s="24">
        <f>+'[4]BULLETIN ANNUEL'!M$19</f>
        <v>17062</v>
      </c>
      <c r="N28" s="25">
        <f>+'[4]BULLETIN ANNUEL'!N$19</f>
        <v>699431</v>
      </c>
    </row>
    <row r="29" spans="1:14" ht="15" customHeight="1">
      <c r="A29" s="30"/>
      <c r="B29" s="31" t="str">
        <f>+'[4]BULLETIN ANNUEL'!A$20</f>
        <v>MAR</v>
      </c>
      <c r="C29" s="24">
        <f>+'[4]BULLETIN ANNUEL'!C$20</f>
        <v>19193</v>
      </c>
      <c r="D29" s="24">
        <f>+'[4]BULLETIN ANNUEL'!D$20</f>
        <v>614526</v>
      </c>
      <c r="E29" s="24">
        <f>+'[4]BULLETIN ANNUEL'!E$20</f>
        <v>0</v>
      </c>
      <c r="F29" s="24">
        <f>+'[4]BULLETIN ANNUEL'!F$20</f>
        <v>614526</v>
      </c>
      <c r="G29" s="24">
        <f>+'[4]BULLETIN ANNUEL'!G$20</f>
        <v>107500</v>
      </c>
      <c r="H29" s="24">
        <f>+'[4]BULLETIN ANNUEL'!H$20</f>
        <v>0</v>
      </c>
      <c r="I29" s="24">
        <f>+'[4]BULLETIN ANNUEL'!I$20</f>
        <v>0</v>
      </c>
      <c r="J29" s="24">
        <f>+'[4]BULLETIN ANNUEL'!J$20</f>
        <v>0</v>
      </c>
      <c r="K29" s="24">
        <f>+'[4]BULLETIN ANNUEL'!K$20</f>
        <v>107500</v>
      </c>
      <c r="L29" s="24">
        <f>+'[4]BULLETIN ANNUEL'!L$20</f>
        <v>0</v>
      </c>
      <c r="M29" s="24">
        <f>+'[4]BULLETIN ANNUEL'!M$20</f>
        <v>7905</v>
      </c>
      <c r="N29" s="25">
        <f>+'[4]BULLETIN ANNUEL'!N$20</f>
        <v>749124</v>
      </c>
    </row>
    <row r="30" spans="1:14" ht="15" customHeight="1">
      <c r="A30" s="30"/>
      <c r="B30" s="31" t="str">
        <f>+'[4]BULLETIN ANNUEL'!A$21</f>
        <v>AVR</v>
      </c>
      <c r="C30" s="24">
        <f>+'[4]BULLETIN ANNUEL'!C$21</f>
        <v>18007</v>
      </c>
      <c r="D30" s="24">
        <f>+'[4]BULLETIN ANNUEL'!D$21</f>
        <v>616005</v>
      </c>
      <c r="E30" s="24">
        <f>+'[4]BULLETIN ANNUEL'!E$21</f>
        <v>0</v>
      </c>
      <c r="F30" s="24">
        <f>+'[4]BULLETIN ANNUEL'!F$21</f>
        <v>616005</v>
      </c>
      <c r="G30" s="24">
        <f>+'[4]BULLETIN ANNUEL'!G$21</f>
        <v>123500</v>
      </c>
      <c r="H30" s="24">
        <f>+'[4]BULLETIN ANNUEL'!H$21</f>
        <v>0</v>
      </c>
      <c r="I30" s="24">
        <f>+'[4]BULLETIN ANNUEL'!I$21</f>
        <v>0</v>
      </c>
      <c r="J30" s="24">
        <f>+'[4]BULLETIN ANNUEL'!J$21</f>
        <v>0</v>
      </c>
      <c r="K30" s="24">
        <f>+'[4]BULLETIN ANNUEL'!K$21</f>
        <v>123500</v>
      </c>
      <c r="L30" s="24">
        <f>+'[4]BULLETIN ANNUEL'!L$21</f>
        <v>0</v>
      </c>
      <c r="M30" s="24">
        <f>+'[4]BULLETIN ANNUEL'!M$21</f>
        <v>7815</v>
      </c>
      <c r="N30" s="25">
        <f>+'[4]BULLETIN ANNUEL'!N$21</f>
        <v>765327</v>
      </c>
    </row>
    <row r="31" spans="1:14" ht="15" customHeight="1">
      <c r="A31" s="30"/>
      <c r="B31" s="31" t="str">
        <f>+'[4]BULLETIN ANNUEL'!A$22</f>
        <v>MAI</v>
      </c>
      <c r="C31" s="24">
        <f>+'[4]BULLETIN ANNUEL'!C$22</f>
        <v>27976</v>
      </c>
      <c r="D31" s="24">
        <f>+'[4]BULLETIN ANNUEL'!D$22</f>
        <v>613806</v>
      </c>
      <c r="E31" s="24">
        <f>+'[4]BULLETIN ANNUEL'!E$22</f>
        <v>0</v>
      </c>
      <c r="F31" s="24">
        <f>+'[4]BULLETIN ANNUEL'!F$22</f>
        <v>613806</v>
      </c>
      <c r="G31" s="24">
        <f>+'[4]BULLETIN ANNUEL'!G$22</f>
        <v>127500</v>
      </c>
      <c r="H31" s="24">
        <f>+'[4]BULLETIN ANNUEL'!H$22</f>
        <v>0</v>
      </c>
      <c r="I31" s="24">
        <f>+'[4]BULLETIN ANNUEL'!I$22</f>
        <v>0</v>
      </c>
      <c r="J31" s="24">
        <f>+'[4]BULLETIN ANNUEL'!J$22</f>
        <v>0</v>
      </c>
      <c r="K31" s="24">
        <f>+'[4]BULLETIN ANNUEL'!K$22</f>
        <v>127500</v>
      </c>
      <c r="L31" s="24">
        <f>+'[4]BULLETIN ANNUEL'!L$22</f>
        <v>0</v>
      </c>
      <c r="M31" s="24">
        <f>+'[4]BULLETIN ANNUEL'!M$22</f>
        <v>8167</v>
      </c>
      <c r="N31" s="25">
        <f>+'[4]BULLETIN ANNUEL'!N$22</f>
        <v>777449</v>
      </c>
    </row>
    <row r="32" spans="1:14" ht="15" customHeight="1">
      <c r="A32" s="30"/>
      <c r="B32" s="31" t="str">
        <f>+'[4]BULLETIN ANNUEL'!A$23</f>
        <v>JUN</v>
      </c>
      <c r="C32" s="24">
        <f>+'[4]BULLETIN ANNUEL'!C$23</f>
        <v>43307</v>
      </c>
      <c r="D32" s="24">
        <f>+'[4]BULLETIN ANNUEL'!D$23</f>
        <v>615286</v>
      </c>
      <c r="E32" s="24">
        <f>+'[4]BULLETIN ANNUEL'!E$23</f>
        <v>0</v>
      </c>
      <c r="F32" s="24">
        <f>+'[4]BULLETIN ANNUEL'!F$23</f>
        <v>615286</v>
      </c>
      <c r="G32" s="24">
        <f>+'[4]BULLETIN ANNUEL'!G$23</f>
        <v>129500</v>
      </c>
      <c r="H32" s="24">
        <f>+'[4]BULLETIN ANNUEL'!H$23</f>
        <v>0</v>
      </c>
      <c r="I32" s="24">
        <f>+'[4]BULLETIN ANNUEL'!I$23</f>
        <v>0</v>
      </c>
      <c r="J32" s="24">
        <f>+'[4]BULLETIN ANNUEL'!J$23</f>
        <v>0</v>
      </c>
      <c r="K32" s="24">
        <f>+'[4]BULLETIN ANNUEL'!K$23</f>
        <v>129500</v>
      </c>
      <c r="L32" s="24">
        <f>+'[4]BULLETIN ANNUEL'!L$23</f>
        <v>0</v>
      </c>
      <c r="M32" s="24">
        <f>+'[4]BULLETIN ANNUEL'!M$23</f>
        <v>8581</v>
      </c>
      <c r="N32" s="25">
        <f>+'[4]BULLETIN ANNUEL'!N$23</f>
        <v>796674</v>
      </c>
    </row>
    <row r="33" spans="1:14" ht="15" customHeight="1">
      <c r="A33" s="30"/>
      <c r="B33" s="31" t="str">
        <f>+'[4]BULLETIN ANNUEL'!A$24</f>
        <v>JUIL</v>
      </c>
      <c r="C33" s="24">
        <f>+'[4]BULLETIN ANNUEL'!C$24</f>
        <v>23801</v>
      </c>
      <c r="D33" s="24">
        <f>+'[4]BULLETIN ANNUEL'!D$24</f>
        <v>603070</v>
      </c>
      <c r="E33" s="24">
        <f>+'[4]BULLETIN ANNUEL'!E$24</f>
        <v>0</v>
      </c>
      <c r="F33" s="24">
        <f>+'[4]BULLETIN ANNUEL'!F$24</f>
        <v>603070</v>
      </c>
      <c r="G33" s="24">
        <f>+'[4]BULLETIN ANNUEL'!G$24</f>
        <v>134500</v>
      </c>
      <c r="H33" s="24">
        <f>+'[4]BULLETIN ANNUEL'!H$24</f>
        <v>0</v>
      </c>
      <c r="I33" s="24">
        <f>+'[4]BULLETIN ANNUEL'!I$24</f>
        <v>0</v>
      </c>
      <c r="J33" s="24">
        <f>+'[4]BULLETIN ANNUEL'!J$24</f>
        <v>0</v>
      </c>
      <c r="K33" s="24">
        <f>+'[4]BULLETIN ANNUEL'!K$24</f>
        <v>134500</v>
      </c>
      <c r="L33" s="24">
        <f>+'[4]BULLETIN ANNUEL'!L$24</f>
        <v>0</v>
      </c>
      <c r="M33" s="24">
        <f>+'[4]BULLETIN ANNUEL'!M$24</f>
        <v>8806</v>
      </c>
      <c r="N33" s="25">
        <f>+'[4]BULLETIN ANNUEL'!N$24</f>
        <v>770177</v>
      </c>
    </row>
    <row r="34" spans="1:14" ht="15" customHeight="1">
      <c r="A34" s="30"/>
      <c r="B34" s="31" t="str">
        <f>+'[4]BULLETIN ANNUEL'!A$25</f>
        <v>AOU</v>
      </c>
      <c r="C34" s="24">
        <f>+'[4]BULLETIN ANNUEL'!C$25</f>
        <v>98462</v>
      </c>
      <c r="D34" s="24">
        <f>+'[4]BULLETIN ANNUEL'!D$25</f>
        <v>604575</v>
      </c>
      <c r="E34" s="24">
        <f>+'[4]BULLETIN ANNUEL'!E$25</f>
        <v>0</v>
      </c>
      <c r="F34" s="24">
        <f>+'[4]BULLETIN ANNUEL'!F$25</f>
        <v>604575</v>
      </c>
      <c r="G34" s="24">
        <f>+'[4]BULLETIN ANNUEL'!G$25</f>
        <v>100000</v>
      </c>
      <c r="H34" s="24">
        <f>+'[4]BULLETIN ANNUEL'!H$25</f>
        <v>0</v>
      </c>
      <c r="I34" s="24">
        <f>+'[4]BULLETIN ANNUEL'!I$25</f>
        <v>0</v>
      </c>
      <c r="J34" s="24">
        <f>+'[4]BULLETIN ANNUEL'!J$25</f>
        <v>0</v>
      </c>
      <c r="K34" s="24">
        <f>+'[4]BULLETIN ANNUEL'!K$25</f>
        <v>100000</v>
      </c>
      <c r="L34" s="24">
        <f>+'[4]BULLETIN ANNUEL'!L$25</f>
        <v>0</v>
      </c>
      <c r="M34" s="24">
        <f>+'[4]BULLETIN ANNUEL'!M$25</f>
        <v>8875</v>
      </c>
      <c r="N34" s="25">
        <f>+'[4]BULLETIN ANNUEL'!N$25</f>
        <v>811912</v>
      </c>
    </row>
    <row r="35" spans="1:14" ht="15" customHeight="1">
      <c r="A35" s="30"/>
      <c r="B35" s="31" t="str">
        <f>+'[4]BULLETIN ANNUEL'!A$26</f>
        <v>SEPT</v>
      </c>
      <c r="C35" s="24">
        <f>+'[4]BULLETIN ANNUEL'!C$26</f>
        <v>95042</v>
      </c>
      <c r="D35" s="24">
        <f>+'[4]BULLETIN ANNUEL'!D$26</f>
        <v>606030</v>
      </c>
      <c r="E35" s="24">
        <f>+'[4]BULLETIN ANNUEL'!E$26</f>
        <v>0</v>
      </c>
      <c r="F35" s="24">
        <f>+'[4]BULLETIN ANNUEL'!F$26</f>
        <v>606030</v>
      </c>
      <c r="G35" s="24">
        <f>+'[4]BULLETIN ANNUEL'!G$26</f>
        <v>80000</v>
      </c>
      <c r="H35" s="24">
        <f>+'[4]BULLETIN ANNUEL'!H$26</f>
        <v>0</v>
      </c>
      <c r="I35" s="24">
        <f>+'[4]BULLETIN ANNUEL'!I$26</f>
        <v>0</v>
      </c>
      <c r="J35" s="24">
        <f>+'[4]BULLETIN ANNUEL'!J$26</f>
        <v>0</v>
      </c>
      <c r="K35" s="24">
        <f>+'[4]BULLETIN ANNUEL'!K$26</f>
        <v>80000</v>
      </c>
      <c r="L35" s="24">
        <f>+'[4]BULLETIN ANNUEL'!L$26</f>
        <v>0</v>
      </c>
      <c r="M35" s="24">
        <f>+'[4]BULLETIN ANNUEL'!M$26</f>
        <v>8767</v>
      </c>
      <c r="N35" s="25">
        <f>+'[4]BULLETIN ANNUEL'!N$26</f>
        <v>789839</v>
      </c>
    </row>
    <row r="36" spans="1:14" ht="15" customHeight="1">
      <c r="A36" s="30"/>
      <c r="B36" s="31" t="str">
        <f>+'[4]BULLETIN ANNUEL'!A$27</f>
        <v>OCT</v>
      </c>
      <c r="C36" s="24">
        <f>+'[4]BULLETIN ANNUEL'!C$27</f>
        <v>22394</v>
      </c>
      <c r="D36" s="24">
        <f>+'[4]BULLETIN ANNUEL'!D$27</f>
        <v>607534</v>
      </c>
      <c r="E36" s="24">
        <f>+'[4]BULLETIN ANNUEL'!E$27</f>
        <v>0</v>
      </c>
      <c r="F36" s="24">
        <f>+'[4]BULLETIN ANNUEL'!F$27</f>
        <v>607534</v>
      </c>
      <c r="G36" s="24">
        <f>+'[4]BULLETIN ANNUEL'!G$27</f>
        <v>90000</v>
      </c>
      <c r="H36" s="24">
        <f>+'[4]BULLETIN ANNUEL'!H$27</f>
        <v>0</v>
      </c>
      <c r="I36" s="24">
        <f>+'[4]BULLETIN ANNUEL'!I$27</f>
        <v>0</v>
      </c>
      <c r="J36" s="24">
        <f>+'[4]BULLETIN ANNUEL'!J$27</f>
        <v>0</v>
      </c>
      <c r="K36" s="24">
        <f>+'[4]BULLETIN ANNUEL'!K$27</f>
        <v>90000</v>
      </c>
      <c r="L36" s="24">
        <f>+'[4]BULLETIN ANNUEL'!L$27</f>
        <v>0</v>
      </c>
      <c r="M36" s="24">
        <f>+'[4]BULLETIN ANNUEL'!M$27</f>
        <v>8445</v>
      </c>
      <c r="N36" s="25">
        <f>+'[4]BULLETIN ANNUEL'!N$27</f>
        <v>728373</v>
      </c>
    </row>
    <row r="37" spans="1:14" ht="15" customHeight="1">
      <c r="A37" s="30"/>
      <c r="B37" s="31" t="str">
        <f>+'[4]BULLETIN ANNUEL'!A$28</f>
        <v>NOV</v>
      </c>
      <c r="C37" s="24">
        <f>+'[4]BULLETIN ANNUEL'!C$28</f>
        <v>23762</v>
      </c>
      <c r="D37" s="24">
        <f>+'[4]BULLETIN ANNUEL'!D$28</f>
        <v>607638</v>
      </c>
      <c r="E37" s="24">
        <f>+'[4]BULLETIN ANNUEL'!E$28</f>
        <v>0</v>
      </c>
      <c r="F37" s="24">
        <f>+'[4]BULLETIN ANNUEL'!F$28</f>
        <v>607638</v>
      </c>
      <c r="G37" s="24">
        <f>+'[4]BULLETIN ANNUEL'!G$28</f>
        <v>127000</v>
      </c>
      <c r="H37" s="24">
        <f>+'[4]BULLETIN ANNUEL'!H$28</f>
        <v>0</v>
      </c>
      <c r="I37" s="24">
        <f>+'[4]BULLETIN ANNUEL'!I$28</f>
        <v>0</v>
      </c>
      <c r="J37" s="24">
        <f>+'[4]BULLETIN ANNUEL'!J$28</f>
        <v>0</v>
      </c>
      <c r="K37" s="24">
        <f>+'[4]BULLETIN ANNUEL'!K$28</f>
        <v>127000</v>
      </c>
      <c r="L37" s="24">
        <f>+'[4]BULLETIN ANNUEL'!L$28</f>
        <v>0</v>
      </c>
      <c r="M37" s="24">
        <f>+'[4]BULLETIN ANNUEL'!M$28</f>
        <v>8690</v>
      </c>
      <c r="N37" s="25">
        <f>+'[4]BULLETIN ANNUEL'!N$28</f>
        <v>767090</v>
      </c>
    </row>
    <row r="38" spans="1:14" ht="15" customHeight="1">
      <c r="A38" s="30"/>
      <c r="B38" s="31">
        <f>+'[4]BULLETIN ANNUEL'!A$29</f>
        <v>0</v>
      </c>
      <c r="C38" s="24">
        <f>+'[4]BULLETIN ANNUEL'!C$29</f>
        <v>0</v>
      </c>
      <c r="D38" s="24">
        <f>+'[4]BULLETIN ANNUEL'!D$29</f>
        <v>0</v>
      </c>
      <c r="E38" s="24">
        <f>+'[4]BULLETIN ANNUEL'!E$29</f>
        <v>0</v>
      </c>
      <c r="F38" s="24">
        <f>+'[4]BULLETIN ANNUEL'!F$29</f>
        <v>0</v>
      </c>
      <c r="G38" s="24">
        <f>+'[4]BULLETIN ANNUEL'!G$29</f>
        <v>0</v>
      </c>
      <c r="H38" s="24">
        <f>+'[4]BULLETIN ANNUEL'!H$29</f>
        <v>0</v>
      </c>
      <c r="I38" s="24">
        <f>+'[4]BULLETIN ANNUEL'!I$29</f>
        <v>0</v>
      </c>
      <c r="J38" s="24">
        <f>+'[4]BULLETIN ANNUEL'!J$29</f>
        <v>0</v>
      </c>
      <c r="K38" s="24">
        <f>+'[4]BULLETIN ANNUEL'!K$29</f>
        <v>0</v>
      </c>
      <c r="L38" s="24">
        <f>+'[4]BULLETIN ANNUEL'!L$29</f>
        <v>0</v>
      </c>
      <c r="M38" s="24">
        <f>+'[4]BULLETIN ANNUEL'!M$29</f>
        <v>0</v>
      </c>
      <c r="N38" s="25">
        <f>+'[4]BULLETIN ANNUEL'!N$29</f>
        <v>0</v>
      </c>
    </row>
    <row r="39" spans="1:14" ht="15" customHeight="1" thickBot="1">
      <c r="A39" s="15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</row>
    <row r="40" spans="1:14" s="49" customFormat="1" ht="30" customHeight="1">
      <c r="A40" s="195" t="s">
        <v>16</v>
      </c>
      <c r="B40" s="196"/>
      <c r="C40" s="56" t="s">
        <v>17</v>
      </c>
      <c r="D40" s="57"/>
      <c r="E40" s="57"/>
      <c r="F40" s="57"/>
      <c r="G40" s="57"/>
      <c r="H40" s="57"/>
      <c r="I40" s="57"/>
      <c r="J40" s="58"/>
      <c r="K40" s="203" t="s">
        <v>18</v>
      </c>
      <c r="L40" s="203" t="s">
        <v>19</v>
      </c>
      <c r="M40" s="203" t="s">
        <v>20</v>
      </c>
      <c r="N40" s="205" t="s">
        <v>21</v>
      </c>
    </row>
    <row r="41" spans="1:14" s="49" customFormat="1" ht="48" customHeight="1">
      <c r="A41" s="201"/>
      <c r="B41" s="202"/>
      <c r="C41" s="59" t="s">
        <v>22</v>
      </c>
      <c r="D41" s="59" t="s">
        <v>23</v>
      </c>
      <c r="E41" s="59" t="s">
        <v>24</v>
      </c>
      <c r="F41" s="59" t="s">
        <v>25</v>
      </c>
      <c r="G41" s="59" t="s">
        <v>26</v>
      </c>
      <c r="H41" s="59" t="s">
        <v>27</v>
      </c>
      <c r="I41" s="59" t="s">
        <v>28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+[5]BULLETIN!B$56</f>
        <v>2008</v>
      </c>
      <c r="B43" s="27"/>
      <c r="C43" s="24">
        <f>+[5]BULLETIN!C$56</f>
        <v>90080</v>
      </c>
      <c r="D43" s="24">
        <f>+[5]BULLETIN!D$56</f>
        <v>232845</v>
      </c>
      <c r="E43" s="24">
        <f>+[5]BULLETIN!E$56</f>
        <v>0</v>
      </c>
      <c r="F43" s="24">
        <f>+[5]BULLETIN!F$56</f>
        <v>0</v>
      </c>
      <c r="G43" s="24">
        <f>+[5]BULLETIN!G$56</f>
        <v>0</v>
      </c>
      <c r="H43" s="24">
        <f>+[5]BULLETIN!H$56</f>
        <v>705</v>
      </c>
      <c r="I43" s="24">
        <f>+[5]BULLETIN!I$56</f>
        <v>4</v>
      </c>
      <c r="J43" s="24">
        <f>+[5]BULLETIN!J$56</f>
        <v>323634</v>
      </c>
      <c r="K43" s="24">
        <f>+[5]BULLETIN!K$56</f>
        <v>1807589</v>
      </c>
      <c r="L43" s="24">
        <f>+[5]BULLETIN!L$56</f>
        <v>2146</v>
      </c>
      <c r="M43" s="24">
        <f>+[5]BULLETIN!M$56</f>
        <v>-1911</v>
      </c>
      <c r="N43" s="25">
        <f>+[5]BULLETIN!N$56</f>
        <v>-40301</v>
      </c>
    </row>
    <row r="44" spans="1:14" ht="15" customHeight="1">
      <c r="A44" s="22">
        <f>+[6]BULLETIN!B$56</f>
        <v>2009</v>
      </c>
      <c r="B44" s="27"/>
      <c r="C44" s="24">
        <f>+[6]BULLETIN!C$56</f>
        <v>127353</v>
      </c>
      <c r="D44" s="24">
        <f>+[6]BULLETIN!D$56</f>
        <v>373215</v>
      </c>
      <c r="E44" s="24">
        <f>+[6]BULLETIN!E$56</f>
        <v>0</v>
      </c>
      <c r="F44" s="24">
        <f>+[6]BULLETIN!F$56</f>
        <v>0</v>
      </c>
      <c r="G44" s="24">
        <f>+[6]BULLETIN!G$56</f>
        <v>0</v>
      </c>
      <c r="H44" s="24">
        <f>+[6]BULLETIN!H$56</f>
        <v>705</v>
      </c>
      <c r="I44" s="24">
        <f>+[6]BULLETIN!I$56</f>
        <v>2</v>
      </c>
      <c r="J44" s="24">
        <f>+[6]BULLETIN!J$56</f>
        <v>501275</v>
      </c>
      <c r="K44" s="24">
        <f>+[6]BULLETIN!K$56</f>
        <v>974738</v>
      </c>
      <c r="L44" s="24">
        <f>+[6]BULLETIN!L$56</f>
        <v>25686</v>
      </c>
      <c r="M44" s="24">
        <f>+[6]BULLETIN!M$56</f>
        <v>-1911</v>
      </c>
      <c r="N44" s="25">
        <f>+[6]BULLETIN!N$56</f>
        <v>-14807</v>
      </c>
    </row>
    <row r="45" spans="1:14" ht="15" customHeight="1">
      <c r="A45" s="22">
        <f>+'[7]BULLETIN ANNUEL'!B$56</f>
        <v>2010</v>
      </c>
      <c r="B45" s="27"/>
      <c r="C45" s="24">
        <f>+'[7]BULLETIN ANNUEL'!C$56</f>
        <v>168613</v>
      </c>
      <c r="D45" s="24">
        <f>+'[7]BULLETIN ANNUEL'!D$56</f>
        <v>428232</v>
      </c>
      <c r="E45" s="24">
        <f>+'[7]BULLETIN ANNUEL'!E$56</f>
        <v>0</v>
      </c>
      <c r="F45" s="24">
        <f>+'[7]BULLETIN ANNUEL'!F$56</f>
        <v>0</v>
      </c>
      <c r="G45" s="24">
        <f>+'[7]BULLETIN ANNUEL'!G$56</f>
        <v>0</v>
      </c>
      <c r="H45" s="24">
        <f>+'[7]BULLETIN ANNUEL'!H$56</f>
        <v>705</v>
      </c>
      <c r="I45" s="24">
        <f>+'[7]BULLETIN ANNUEL'!I$56</f>
        <v>2</v>
      </c>
      <c r="J45" s="24">
        <f>+'[7]BULLETIN ANNUEL'!J$56</f>
        <v>597552</v>
      </c>
      <c r="K45" s="24">
        <f>+'[7]BULLETIN ANNUEL'!K$56</f>
        <v>340021</v>
      </c>
      <c r="L45" s="24">
        <f>+'[7]BULLETIN ANNUEL'!L$56</f>
        <v>27420</v>
      </c>
      <c r="M45" s="24">
        <f>+'[7]BULLETIN ANNUEL'!M$56</f>
        <v>-1911</v>
      </c>
      <c r="N45" s="25">
        <f>+'[7]BULLETIN ANNUEL'!N$56</f>
        <v>200300</v>
      </c>
    </row>
    <row r="46" spans="1:14" ht="15" customHeight="1">
      <c r="A46" s="22">
        <f>+'[8]BULLETIN ANNUEL'!B$56</f>
        <v>2011</v>
      </c>
      <c r="B46" s="27"/>
      <c r="C46" s="24">
        <f>+'[8]BULLETIN ANNUEL'!C$56</f>
        <v>225075</v>
      </c>
      <c r="D46" s="24">
        <f>+'[8]BULLETIN ANNUEL'!D$56</f>
        <v>469663</v>
      </c>
      <c r="E46" s="24">
        <f>+'[8]BULLETIN ANNUEL'!E$56</f>
        <v>0</v>
      </c>
      <c r="F46" s="24">
        <f>+'[8]BULLETIN ANNUEL'!F$56</f>
        <v>0</v>
      </c>
      <c r="G46" s="24">
        <f>+'[8]BULLETIN ANNUEL'!G$56</f>
        <v>0</v>
      </c>
      <c r="H46" s="24">
        <f>+'[8]BULLETIN ANNUEL'!H$56</f>
        <v>705</v>
      </c>
      <c r="I46" s="24">
        <f>+'[8]BULLETIN ANNUEL'!I$56</f>
        <v>4</v>
      </c>
      <c r="J46" s="24">
        <f>+'[8]BULLETIN ANNUEL'!J$56</f>
        <v>695447</v>
      </c>
      <c r="K46" s="24">
        <f>+'[8]BULLETIN ANNUEL'!K$56</f>
        <v>809007</v>
      </c>
      <c r="L46" s="24">
        <f>+'[8]BULLETIN ANNUEL'!L$56</f>
        <v>24492</v>
      </c>
      <c r="M46" s="24">
        <f>+'[8]BULLETIN ANNUEL'!M$56</f>
        <v>-1911</v>
      </c>
      <c r="N46" s="25">
        <f>+'[8]BULLETIN ANNUEL'!N$56</f>
        <v>24105</v>
      </c>
    </row>
    <row r="47" spans="1:14" ht="15" customHeight="1">
      <c r="A47" s="22">
        <f>+'[9]BULLETIN ANNUEL'!B$56</f>
        <v>2012</v>
      </c>
      <c r="B47" s="27"/>
      <c r="C47" s="24">
        <f>+'[9]BULLETIN ANNUEL'!C$56</f>
        <v>251107</v>
      </c>
      <c r="D47" s="24">
        <f>+'[9]BULLETIN ANNUEL'!D$56</f>
        <v>1179263</v>
      </c>
      <c r="E47" s="24">
        <f>+'[9]BULLETIN ANNUEL'!E$56</f>
        <v>0</v>
      </c>
      <c r="F47" s="24">
        <f>+'[9]BULLETIN ANNUEL'!F$56</f>
        <v>0</v>
      </c>
      <c r="G47" s="24">
        <f>+'[9]BULLETIN ANNUEL'!G$56</f>
        <v>0</v>
      </c>
      <c r="H47" s="24">
        <f>+'[9]BULLETIN ANNUEL'!H$56</f>
        <v>5518</v>
      </c>
      <c r="I47" s="24">
        <f>+'[9]BULLETIN ANNUEL'!I$56</f>
        <v>5</v>
      </c>
      <c r="J47" s="24">
        <f>+'[9]BULLETIN ANNUEL'!J$56</f>
        <v>1435893</v>
      </c>
      <c r="K47" s="24">
        <f>+'[9]BULLETIN ANNUEL'!K$56</f>
        <v>710429</v>
      </c>
      <c r="L47" s="24">
        <f>+'[9]BULLETIN ANNUEL'!L$56</f>
        <v>33964</v>
      </c>
      <c r="M47" s="24">
        <f>+'[9]BULLETIN ANNUEL'!M$56</f>
        <v>-1911</v>
      </c>
      <c r="N47" s="25">
        <f>+'[9]BULLETIN ANNUEL'!N$56</f>
        <v>11308</v>
      </c>
    </row>
    <row r="48" spans="1:14" ht="15" customHeight="1">
      <c r="A48" s="22">
        <f>+'[10]BULLETIN ANNUEL'!B$56</f>
        <v>2013</v>
      </c>
      <c r="B48" s="27"/>
      <c r="C48" s="24">
        <f>+'[10]BULLETIN ANNUEL'!C$56</f>
        <v>272112</v>
      </c>
      <c r="D48" s="24">
        <f>+'[10]BULLETIN ANNUEL'!D$56</f>
        <v>981570</v>
      </c>
      <c r="E48" s="24">
        <f>+'[10]BULLETIN ANNUEL'!E$56</f>
        <v>0</v>
      </c>
      <c r="F48" s="24">
        <f>+'[10]BULLETIN ANNUEL'!F$56</f>
        <v>0</v>
      </c>
      <c r="G48" s="24">
        <f>+'[10]BULLETIN ANNUEL'!G$56</f>
        <v>0</v>
      </c>
      <c r="H48" s="24">
        <f>+'[10]BULLETIN ANNUEL'!H$56</f>
        <v>705</v>
      </c>
      <c r="I48" s="24">
        <f>+'[10]BULLETIN ANNUEL'!I$56</f>
        <v>6</v>
      </c>
      <c r="J48" s="24">
        <f>+'[10]BULLETIN ANNUEL'!J$56</f>
        <v>1254393</v>
      </c>
      <c r="K48" s="24">
        <f>+'[10]BULLETIN ANNUEL'!K$56</f>
        <v>885012</v>
      </c>
      <c r="L48" s="24">
        <f>+'[10]BULLETIN ANNUEL'!L$56</f>
        <v>39509</v>
      </c>
      <c r="M48" s="24">
        <f>+'[10]BULLETIN ANNUEL'!M$56</f>
        <v>-1911</v>
      </c>
      <c r="N48" s="25">
        <f>+'[10]BULLETIN ANNUEL'!N$56</f>
        <v>1684</v>
      </c>
    </row>
    <row r="49" spans="1:14" ht="15" customHeight="1">
      <c r="A49" s="22">
        <f>+'[11]BULLETIN ANNUEL'!B$56</f>
        <v>2014</v>
      </c>
      <c r="B49" s="27"/>
      <c r="C49" s="24">
        <f>+'[11]BULLETIN ANNUEL'!C$56</f>
        <v>280402</v>
      </c>
      <c r="D49" s="24">
        <f>+'[11]BULLETIN ANNUEL'!D$56</f>
        <v>1175746</v>
      </c>
      <c r="E49" s="24">
        <f>+'[11]BULLETIN ANNUEL'!E$56</f>
        <v>0</v>
      </c>
      <c r="F49" s="24">
        <f>+'[11]BULLETIN ANNUEL'!F$56</f>
        <v>0</v>
      </c>
      <c r="G49" s="24">
        <f>+'[11]BULLETIN ANNUEL'!G$56</f>
        <v>0</v>
      </c>
      <c r="H49" s="24">
        <f>+'[11]BULLETIN ANNUEL'!H$56</f>
        <v>705</v>
      </c>
      <c r="I49" s="24">
        <f>+'[11]BULLETIN ANNUEL'!I$56</f>
        <v>6</v>
      </c>
      <c r="J49" s="24">
        <f>+'[11]BULLETIN ANNUEL'!J$56</f>
        <v>1456859</v>
      </c>
      <c r="K49" s="24">
        <f>+'[11]BULLETIN ANNUEL'!K$56</f>
        <v>490016</v>
      </c>
      <c r="L49" s="24">
        <f>+'[11]BULLETIN ANNUEL'!L$56</f>
        <v>24492</v>
      </c>
      <c r="M49" s="24">
        <f>+'[11]BULLETIN ANNUEL'!M$56</f>
        <v>-1911</v>
      </c>
      <c r="N49" s="25">
        <f>+'[11]BULLETIN ANNUEL'!N$56</f>
        <v>8212</v>
      </c>
    </row>
    <row r="50" spans="1:14" ht="15" customHeight="1">
      <c r="A50" s="22">
        <f>+'[12]BULLETIN ANNUEL'!B$56</f>
        <v>2015</v>
      </c>
      <c r="B50" s="27"/>
      <c r="C50" s="24">
        <f>+'[12]BULLETIN ANNUEL'!C$56</f>
        <v>222433</v>
      </c>
      <c r="D50" s="24">
        <f>+'[12]BULLETIN ANNUEL'!D$56</f>
        <v>756225</v>
      </c>
      <c r="E50" s="24">
        <f>+'[12]BULLETIN ANNUEL'!E$56</f>
        <v>0</v>
      </c>
      <c r="F50" s="24">
        <f>+'[12]BULLETIN ANNUEL'!F$56</f>
        <v>0</v>
      </c>
      <c r="G50" s="24">
        <f>+'[12]BULLETIN ANNUEL'!G$56</f>
        <v>0</v>
      </c>
      <c r="H50" s="24">
        <f>+'[12]BULLETIN ANNUEL'!H$56</f>
        <v>705</v>
      </c>
      <c r="I50" s="24">
        <f>+'[12]BULLETIN ANNUEL'!I$56</f>
        <v>6</v>
      </c>
      <c r="J50" s="24">
        <f>+'[12]BULLETIN ANNUEL'!J$56</f>
        <v>979369</v>
      </c>
      <c r="K50" s="24">
        <f>+'[12]BULLETIN ANNUEL'!K$56</f>
        <v>323462</v>
      </c>
      <c r="L50" s="24">
        <f>+'[12]BULLETIN ANNUEL'!L$56</f>
        <v>26234</v>
      </c>
      <c r="M50" s="24">
        <f>+'[12]BULLETIN ANNUEL'!M$56</f>
        <v>-1911</v>
      </c>
      <c r="N50" s="25">
        <f>+'[12]BULLETIN ANNUEL'!N$56</f>
        <v>14458</v>
      </c>
    </row>
    <row r="51" spans="1:14" ht="15" customHeight="1">
      <c r="A51" s="22">
        <f>+'[13]BULLETIN ANNUEL'!B$56</f>
        <v>2016</v>
      </c>
      <c r="B51" s="27"/>
      <c r="C51" s="24">
        <f>+'[13]BULLETIN ANNUEL'!C$56</f>
        <v>174846</v>
      </c>
      <c r="D51" s="24">
        <f>+'[13]BULLETIN ANNUEL'!D$56</f>
        <v>383180</v>
      </c>
      <c r="E51" s="24">
        <f>+'[13]BULLETIN ANNUEL'!E$56</f>
        <v>0</v>
      </c>
      <c r="F51" s="24">
        <f>+'[13]BULLETIN ANNUEL'!F$56</f>
        <v>0</v>
      </c>
      <c r="G51" s="24">
        <f>+'[13]BULLETIN ANNUEL'!G$56</f>
        <v>0</v>
      </c>
      <c r="H51" s="24">
        <f>+'[13]BULLETIN ANNUEL'!H$56</f>
        <v>705</v>
      </c>
      <c r="I51" s="24">
        <f>+'[13]BULLETIN ANNUEL'!I$56</f>
        <v>6</v>
      </c>
      <c r="J51" s="24">
        <f>+'[13]BULLETIN ANNUEL'!J$56</f>
        <v>558737</v>
      </c>
      <c r="K51" s="24">
        <f>+'[13]BULLETIN ANNUEL'!K$56</f>
        <v>176873</v>
      </c>
      <c r="L51" s="24">
        <f>+'[13]BULLETIN ANNUEL'!L$56</f>
        <v>34306</v>
      </c>
      <c r="M51" s="24">
        <f>+'[13]BULLETIN ANNUEL'!M$56</f>
        <v>-1911</v>
      </c>
      <c r="N51" s="25">
        <f>+'[13]BULLETIN ANNUEL'!N$56</f>
        <v>17855</v>
      </c>
    </row>
    <row r="52" spans="1:14" ht="15" customHeight="1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ANNUEL'!$B$47</f>
        <v>2015</v>
      </c>
      <c r="B53" s="31" t="str">
        <f>+'[12]BULLETIN ANNUEL'!A$47</f>
        <v>MARS</v>
      </c>
      <c r="C53" s="24">
        <f>+'[12]BULLETIN ANNUEL'!C$47</f>
        <v>274794</v>
      </c>
      <c r="D53" s="24">
        <f>+'[12]BULLETIN ANNUEL'!D$47</f>
        <v>989992</v>
      </c>
      <c r="E53" s="24">
        <f>+'[12]BULLETIN ANNUEL'!E$47</f>
        <v>0</v>
      </c>
      <c r="F53" s="24">
        <f>+'[12]BULLETIN ANNUEL'!F$47</f>
        <v>0</v>
      </c>
      <c r="G53" s="24">
        <f>+'[12]BULLETIN ANNUEL'!G$47</f>
        <v>0</v>
      </c>
      <c r="H53" s="24">
        <f>+'[12]BULLETIN ANNUEL'!H$47</f>
        <v>705</v>
      </c>
      <c r="I53" s="24">
        <f>+'[12]BULLETIN ANNUEL'!I$47</f>
        <v>6</v>
      </c>
      <c r="J53" s="24">
        <f>+'[12]BULLETIN ANNUEL'!J$47</f>
        <v>1265497</v>
      </c>
      <c r="K53" s="24">
        <f>+'[12]BULLETIN ANNUEL'!K$47</f>
        <v>429219</v>
      </c>
      <c r="L53" s="24">
        <f>+'[12]BULLETIN ANNUEL'!L$47</f>
        <v>27002</v>
      </c>
      <c r="M53" s="24">
        <f>+'[12]BULLETIN ANNUEL'!M$47</f>
        <v>-1911</v>
      </c>
      <c r="N53" s="25">
        <f>+'[12]BULLETIN ANNUEL'!N$47</f>
        <v>4906</v>
      </c>
    </row>
    <row r="54" spans="1:14" ht="15" customHeight="1">
      <c r="A54" s="30"/>
      <c r="B54" s="31" t="str">
        <f>+'[12]BULLETIN ANNUEL'!A$50</f>
        <v>JUN</v>
      </c>
      <c r="C54" s="24">
        <f>+'[12]BULLETIN ANNUEL'!C$50</f>
        <v>249240</v>
      </c>
      <c r="D54" s="24">
        <f>+'[12]BULLETIN ANNUEL'!D$50</f>
        <v>805526</v>
      </c>
      <c r="E54" s="24">
        <f>+'[12]BULLETIN ANNUEL'!E$50</f>
        <v>0</v>
      </c>
      <c r="F54" s="24">
        <f>+'[12]BULLETIN ANNUEL'!F$50</f>
        <v>0</v>
      </c>
      <c r="G54" s="24">
        <f>+'[12]BULLETIN ANNUEL'!G$50</f>
        <v>0</v>
      </c>
      <c r="H54" s="24">
        <f>+'[12]BULLETIN ANNUEL'!H$50</f>
        <v>705</v>
      </c>
      <c r="I54" s="24">
        <f>+'[12]BULLETIN ANNUEL'!I$50</f>
        <v>6</v>
      </c>
      <c r="J54" s="24">
        <f>+'[12]BULLETIN ANNUEL'!J$50</f>
        <v>1055477</v>
      </c>
      <c r="K54" s="24">
        <f>+'[12]BULLETIN ANNUEL'!K$50</f>
        <v>543605</v>
      </c>
      <c r="L54" s="24">
        <f>+'[12]BULLETIN ANNUEL'!L$50</f>
        <v>25911</v>
      </c>
      <c r="M54" s="24">
        <f>+'[12]BULLETIN ANNUEL'!M$50</f>
        <v>-1911</v>
      </c>
      <c r="N54" s="25">
        <f>+'[12]BULLETIN ANNUEL'!N$50</f>
        <v>7172</v>
      </c>
    </row>
    <row r="55" spans="1:14" ht="15" customHeight="1">
      <c r="A55" s="30"/>
      <c r="B55" s="31" t="str">
        <f>+'[12]BULLETIN ANNUEL'!A$53</f>
        <v>SEPT</v>
      </c>
      <c r="C55" s="24">
        <f>+'[12]BULLETIN ANNUEL'!C$53</f>
        <v>223777</v>
      </c>
      <c r="D55" s="24">
        <f>+'[12]BULLETIN ANNUEL'!D$53</f>
        <v>949248</v>
      </c>
      <c r="E55" s="24">
        <f>+'[12]BULLETIN ANNUEL'!E$53</f>
        <v>0</v>
      </c>
      <c r="F55" s="24">
        <f>+'[12]BULLETIN ANNUEL'!F$53</f>
        <v>0</v>
      </c>
      <c r="G55" s="24">
        <f>+'[12]BULLETIN ANNUEL'!G$53</f>
        <v>0</v>
      </c>
      <c r="H55" s="24">
        <f>+'[12]BULLETIN ANNUEL'!H$53</f>
        <v>705</v>
      </c>
      <c r="I55" s="24">
        <f>+'[12]BULLETIN ANNUEL'!I$53</f>
        <v>6</v>
      </c>
      <c r="J55" s="24">
        <f>+'[12]BULLETIN ANNUEL'!J$53</f>
        <v>1173736</v>
      </c>
      <c r="K55" s="24">
        <f>+'[12]BULLETIN ANNUEL'!K$53</f>
        <v>359627</v>
      </c>
      <c r="L55" s="24">
        <f>+'[12]BULLETIN ANNUEL'!L$53</f>
        <v>25735</v>
      </c>
      <c r="M55" s="24">
        <f>+'[12]BULLETIN ANNUEL'!M$53</f>
        <v>-1911</v>
      </c>
      <c r="N55" s="25">
        <f>+'[12]BULLETIN ANNUEL'!N$53</f>
        <v>11912</v>
      </c>
    </row>
    <row r="56" spans="1:14" ht="15" customHeight="1">
      <c r="A56" s="30"/>
      <c r="B56" s="31" t="str">
        <f>+'[12]BULLETIN ANNUEL'!A$56</f>
        <v>DEC</v>
      </c>
      <c r="C56" s="24">
        <f>+'[12]BULLETIN ANNUEL'!C$56</f>
        <v>222433</v>
      </c>
      <c r="D56" s="24">
        <f>+'[12]BULLETIN ANNUEL'!D$56</f>
        <v>756225</v>
      </c>
      <c r="E56" s="24">
        <f>+'[12]BULLETIN ANNUEL'!E$56</f>
        <v>0</v>
      </c>
      <c r="F56" s="24">
        <f>+'[12]BULLETIN ANNUEL'!F$56</f>
        <v>0</v>
      </c>
      <c r="G56" s="24">
        <f>+'[12]BULLETIN ANNUEL'!G$56</f>
        <v>0</v>
      </c>
      <c r="H56" s="24">
        <f>+'[12]BULLETIN ANNUEL'!H$56</f>
        <v>705</v>
      </c>
      <c r="I56" s="24">
        <f>+'[12]BULLETIN ANNUEL'!I$56</f>
        <v>6</v>
      </c>
      <c r="J56" s="24">
        <f>+'[12]BULLETIN ANNUEL'!J$56</f>
        <v>979369</v>
      </c>
      <c r="K56" s="24">
        <f>+'[12]BULLETIN ANNUEL'!K$56</f>
        <v>323462</v>
      </c>
      <c r="L56" s="24">
        <f>+'[12]BULLETIN ANNUEL'!L$56</f>
        <v>26234</v>
      </c>
      <c r="M56" s="24">
        <f>+'[12]BULLETIN ANNUEL'!M$56</f>
        <v>-1911</v>
      </c>
      <c r="N56" s="25">
        <f>+'[12]BULLETIN ANNUEL'!N$56</f>
        <v>14458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ANNUEL'!A$47</f>
        <v>MAR</v>
      </c>
      <c r="C58" s="24">
        <f>+'[13]BULLETIN ANNUEL'!C$47</f>
        <v>193372</v>
      </c>
      <c r="D58" s="24">
        <f>+'[13]BULLETIN ANNUEL'!D$47</f>
        <v>610392</v>
      </c>
      <c r="E58" s="24">
        <f>+'[13]BULLETIN ANNUEL'!E$47</f>
        <v>0</v>
      </c>
      <c r="F58" s="24">
        <f>+'[13]BULLETIN ANNUEL'!F$47</f>
        <v>0</v>
      </c>
      <c r="G58" s="24">
        <f>+'[13]BULLETIN ANNUEL'!G$47</f>
        <v>0</v>
      </c>
      <c r="H58" s="24">
        <f>+'[13]BULLETIN ANNUEL'!H$47</f>
        <v>705</v>
      </c>
      <c r="I58" s="24">
        <f>+'[13]BULLETIN ANNUEL'!I$47</f>
        <v>6</v>
      </c>
      <c r="J58" s="24">
        <f>+'[13]BULLETIN ANNUEL'!J$47</f>
        <v>804475</v>
      </c>
      <c r="K58" s="24">
        <f>+'[13]BULLETIN ANNUEL'!K$47</f>
        <v>651513</v>
      </c>
      <c r="L58" s="24">
        <f>+'[13]BULLETIN ANNUEL'!L$47</f>
        <v>25433</v>
      </c>
      <c r="M58" s="24">
        <f>+'[13]BULLETIN ANNUEL'!M$47</f>
        <v>-1911</v>
      </c>
      <c r="N58" s="25">
        <f>+'[13]BULLETIN ANNUEL'!N$47</f>
        <v>6323</v>
      </c>
    </row>
    <row r="59" spans="1:14" ht="15" customHeight="1">
      <c r="A59" s="30"/>
      <c r="B59" s="31" t="str">
        <f>+'[13]BULLETIN ANNUEL'!A$50</f>
        <v>JUIN</v>
      </c>
      <c r="C59" s="24">
        <f>+'[13]BULLETIN ANNUEL'!C$50</f>
        <v>183599</v>
      </c>
      <c r="D59" s="24">
        <f>+'[13]BULLETIN ANNUEL'!D$50</f>
        <v>612893</v>
      </c>
      <c r="E59" s="24">
        <f>+'[13]BULLETIN ANNUEL'!E$50</f>
        <v>0</v>
      </c>
      <c r="F59" s="24">
        <f>+'[13]BULLETIN ANNUEL'!F$50</f>
        <v>0</v>
      </c>
      <c r="G59" s="24">
        <f>+'[13]BULLETIN ANNUEL'!G$50</f>
        <v>0</v>
      </c>
      <c r="H59" s="24">
        <f>+'[13]BULLETIN ANNUEL'!H$50</f>
        <v>705</v>
      </c>
      <c r="I59" s="24">
        <f>+'[13]BULLETIN ANNUEL'!I$50</f>
        <v>6</v>
      </c>
      <c r="J59" s="24">
        <f>+'[13]BULLETIN ANNUEL'!J$50</f>
        <v>797203</v>
      </c>
      <c r="K59" s="24">
        <f>+'[13]BULLETIN ANNUEL'!K$50</f>
        <v>267330</v>
      </c>
      <c r="L59" s="24">
        <f>+'[13]BULLETIN ANNUEL'!L$50</f>
        <v>26064</v>
      </c>
      <c r="M59" s="24">
        <f>+'[13]BULLETIN ANNUEL'!M$50</f>
        <v>-1911</v>
      </c>
      <c r="N59" s="25">
        <f>+'[13]BULLETIN ANNUEL'!N$50</f>
        <v>9420</v>
      </c>
    </row>
    <row r="60" spans="1:14" ht="15" customHeight="1">
      <c r="A60" s="30"/>
      <c r="B60" s="31" t="str">
        <f>+'[13]BULLETIN ANNUEL'!A$53</f>
        <v>SEPT</v>
      </c>
      <c r="C60" s="24">
        <f>+'[13]BULLETIN ANNUEL'!C$53</f>
        <v>164581</v>
      </c>
      <c r="D60" s="24">
        <f>+'[13]BULLETIN ANNUEL'!D$53</f>
        <v>457746</v>
      </c>
      <c r="E60" s="24">
        <f>+'[13]BULLETIN ANNUEL'!E$53</f>
        <v>0</v>
      </c>
      <c r="F60" s="24">
        <f>+'[13]BULLETIN ANNUEL'!F$53</f>
        <v>0</v>
      </c>
      <c r="G60" s="24">
        <f>+'[13]BULLETIN ANNUEL'!G$53</f>
        <v>0</v>
      </c>
      <c r="H60" s="24">
        <f>+'[13]BULLETIN ANNUEL'!H$53</f>
        <v>705</v>
      </c>
      <c r="I60" s="24">
        <f>+'[13]BULLETIN ANNUEL'!I$53</f>
        <v>6</v>
      </c>
      <c r="J60" s="24">
        <f>+'[13]BULLETIN ANNUEL'!J$53</f>
        <v>623038</v>
      </c>
      <c r="K60" s="24">
        <f>+'[13]BULLETIN ANNUEL'!K$53</f>
        <v>255720</v>
      </c>
      <c r="L60" s="24">
        <f>+'[13]BULLETIN ANNUEL'!L$53</f>
        <v>26338</v>
      </c>
      <c r="M60" s="24">
        <f>+'[13]BULLETIN ANNUEL'!M$53</f>
        <v>-1911</v>
      </c>
      <c r="N60" s="25">
        <f>+'[13]BULLETIN ANNUEL'!N$53</f>
        <v>18299</v>
      </c>
    </row>
    <row r="61" spans="1:14" ht="15" customHeight="1">
      <c r="A61" s="30"/>
      <c r="B61" s="31" t="str">
        <f>+'[13]BULLETIN ANNUEL'!A$56</f>
        <v>DEC</v>
      </c>
      <c r="C61" s="24">
        <f>+'[13]BULLETIN ANNUEL'!C$56</f>
        <v>174846</v>
      </c>
      <c r="D61" s="24">
        <f>+'[13]BULLETIN ANNUEL'!D$56</f>
        <v>383180</v>
      </c>
      <c r="E61" s="24">
        <f>+'[13]BULLETIN ANNUEL'!E$56</f>
        <v>0</v>
      </c>
      <c r="F61" s="24">
        <f>+'[13]BULLETIN ANNUEL'!F$56</f>
        <v>0</v>
      </c>
      <c r="G61" s="24">
        <f>+'[13]BULLETIN ANNUEL'!G$56</f>
        <v>0</v>
      </c>
      <c r="H61" s="24">
        <f>+'[13]BULLETIN ANNUEL'!H$56</f>
        <v>705</v>
      </c>
      <c r="I61" s="24">
        <f>+'[13]BULLETIN ANNUEL'!I$56</f>
        <v>6</v>
      </c>
      <c r="J61" s="24">
        <f>+'[13]BULLETIN ANNUEL'!J$56</f>
        <v>558737</v>
      </c>
      <c r="K61" s="24">
        <f>+'[13]BULLETIN ANNUEL'!K$56</f>
        <v>176873</v>
      </c>
      <c r="L61" s="24">
        <f>+'[13]BULLETIN ANNUEL'!L$56</f>
        <v>34306</v>
      </c>
      <c r="M61" s="24">
        <f>+'[13]BULLETIN ANNUEL'!M$56</f>
        <v>-1911</v>
      </c>
      <c r="N61" s="25">
        <f>+'[13]BULLETIN ANNUEL'!N$56</f>
        <v>17855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ANNUEL'!C$45</f>
        <v>156304</v>
      </c>
      <c r="D63" s="24">
        <f>+'[4]BULLETIN ANNUEL'!D$45</f>
        <v>373148</v>
      </c>
      <c r="E63" s="24">
        <f>+'[4]BULLETIN ANNUEL'!E$45</f>
        <v>0</v>
      </c>
      <c r="F63" s="24">
        <f>+'[4]BULLETIN ANNUEL'!F$45</f>
        <v>0</v>
      </c>
      <c r="G63" s="24">
        <f>+'[4]BULLETIN ANNUEL'!G$45</f>
        <v>0</v>
      </c>
      <c r="H63" s="24">
        <f>+'[4]BULLETIN ANNUEL'!H$45</f>
        <v>705</v>
      </c>
      <c r="I63" s="24">
        <f>+'[4]BULLETIN ANNUEL'!I$45</f>
        <v>6</v>
      </c>
      <c r="J63" s="24">
        <f>+'[4]BULLETIN ANNUEL'!J$45</f>
        <v>530163</v>
      </c>
      <c r="K63" s="24">
        <f>+'[4]BULLETIN ANNUEL'!K$45</f>
        <v>141267</v>
      </c>
      <c r="L63" s="24">
        <f>+'[4]BULLETIN ANNUEL'!L$45</f>
        <v>26025</v>
      </c>
      <c r="M63" s="24">
        <f>+'[4]BULLETIN ANNUEL'!M$45</f>
        <v>-1911</v>
      </c>
      <c r="N63" s="25">
        <f>+'[4]BULLETIN ANNUEL'!N$45</f>
        <v>18658</v>
      </c>
    </row>
    <row r="64" spans="1:14" ht="15" customHeight="1">
      <c r="A64" s="30"/>
      <c r="B64" s="31" t="str">
        <f>+'[4]BULLETIN ANNUEL'!A$19</f>
        <v>FEV</v>
      </c>
      <c r="C64" s="24">
        <f>+'[4]BULLETIN ANNUEL'!C$46</f>
        <v>144775</v>
      </c>
      <c r="D64" s="24">
        <f>+'[4]BULLETIN ANNUEL'!D$46</f>
        <v>364533</v>
      </c>
      <c r="E64" s="24">
        <f>+'[4]BULLETIN ANNUEL'!E$46</f>
        <v>0</v>
      </c>
      <c r="F64" s="24">
        <f>+'[4]BULLETIN ANNUEL'!F$46</f>
        <v>0</v>
      </c>
      <c r="G64" s="24">
        <f>+'[4]BULLETIN ANNUEL'!G$46</f>
        <v>0</v>
      </c>
      <c r="H64" s="24">
        <f>+'[4]BULLETIN ANNUEL'!H$46</f>
        <v>705</v>
      </c>
      <c r="I64" s="24">
        <f>+'[4]BULLETIN ANNUEL'!I$46</f>
        <v>6</v>
      </c>
      <c r="J64" s="24">
        <f>+'[4]BULLETIN ANNUEL'!J$46</f>
        <v>510019</v>
      </c>
      <c r="K64" s="24">
        <f>+'[4]BULLETIN ANNUEL'!K$46</f>
        <v>136639</v>
      </c>
      <c r="L64" s="24">
        <f>+'[4]BULLETIN ANNUEL'!L$46</f>
        <v>42175</v>
      </c>
      <c r="M64" s="24">
        <f>+'[4]BULLETIN ANNUEL'!M$46</f>
        <v>-1911</v>
      </c>
      <c r="N64" s="25">
        <f>+'[4]BULLETIN ANNUEL'!N$46</f>
        <v>12509</v>
      </c>
    </row>
    <row r="65" spans="1:14" ht="15" customHeight="1">
      <c r="A65" s="30"/>
      <c r="B65" s="31" t="str">
        <f>+'[4]BULLETIN ANNUEL'!A$20</f>
        <v>MAR</v>
      </c>
      <c r="C65" s="24">
        <f>+'[4]BULLETIN ANNUEL'!C$47</f>
        <v>145033</v>
      </c>
      <c r="D65" s="24">
        <f>+'[4]BULLETIN ANNUEL'!D$47</f>
        <v>364101</v>
      </c>
      <c r="E65" s="24">
        <f>+'[4]BULLETIN ANNUEL'!E$47</f>
        <v>0</v>
      </c>
      <c r="F65" s="24">
        <f>+'[4]BULLETIN ANNUEL'!F$47</f>
        <v>0</v>
      </c>
      <c r="G65" s="24">
        <f>+'[4]BULLETIN ANNUEL'!G$47</f>
        <v>0</v>
      </c>
      <c r="H65" s="24">
        <f>+'[4]BULLETIN ANNUEL'!H$47</f>
        <v>705</v>
      </c>
      <c r="I65" s="24">
        <f>+'[4]BULLETIN ANNUEL'!I$47</f>
        <v>6</v>
      </c>
      <c r="J65" s="24">
        <f>+'[4]BULLETIN ANNUEL'!J$47</f>
        <v>509845</v>
      </c>
      <c r="K65" s="24">
        <f>+'[4]BULLETIN ANNUEL'!K$47</f>
        <v>143569</v>
      </c>
      <c r="L65" s="24">
        <f>+'[4]BULLETIN ANNUEL'!L$47</f>
        <v>85131</v>
      </c>
      <c r="M65" s="24">
        <f>+'[4]BULLETIN ANNUEL'!M$47</f>
        <v>-1911</v>
      </c>
      <c r="N65" s="25">
        <f>+'[4]BULLETIN ANNUEL'!N$47</f>
        <v>12490</v>
      </c>
    </row>
    <row r="66" spans="1:14" ht="15" customHeight="1">
      <c r="A66" s="30"/>
      <c r="B66" s="31" t="str">
        <f>+'[4]BULLETIN ANNUEL'!A$21</f>
        <v>AVR</v>
      </c>
      <c r="C66" s="24">
        <f>+'[4]BULLETIN ANNUEL'!C$48</f>
        <v>143449</v>
      </c>
      <c r="D66" s="24">
        <f>+'[4]BULLETIN ANNUEL'!D$48</f>
        <v>370046</v>
      </c>
      <c r="E66" s="24">
        <f>+'[4]BULLETIN ANNUEL'!E$48</f>
        <v>0</v>
      </c>
      <c r="F66" s="24">
        <f>+'[4]BULLETIN ANNUEL'!F$48</f>
        <v>0</v>
      </c>
      <c r="G66" s="24">
        <f>+'[4]BULLETIN ANNUEL'!G$48</f>
        <v>0</v>
      </c>
      <c r="H66" s="24">
        <f>+'[4]BULLETIN ANNUEL'!H$48</f>
        <v>705</v>
      </c>
      <c r="I66" s="24">
        <f>+'[4]BULLETIN ANNUEL'!I$48</f>
        <v>6</v>
      </c>
      <c r="J66" s="24">
        <f>+'[4]BULLETIN ANNUEL'!J$48</f>
        <v>514206</v>
      </c>
      <c r="K66" s="24">
        <f>+'[4]BULLETIN ANNUEL'!K$48</f>
        <v>153056</v>
      </c>
      <c r="L66" s="24">
        <f>+'[4]BULLETIN ANNUEL'!L$48</f>
        <v>82991</v>
      </c>
      <c r="M66" s="24">
        <f>+'[4]BULLETIN ANNUEL'!M$48</f>
        <v>-1911</v>
      </c>
      <c r="N66" s="25">
        <f>+'[4]BULLETIN ANNUEL'!N$48</f>
        <v>16985</v>
      </c>
    </row>
    <row r="67" spans="1:14" ht="15" customHeight="1">
      <c r="A67" s="30"/>
      <c r="B67" s="31" t="str">
        <f>+'[4]BULLETIN ANNUEL'!A$22</f>
        <v>MAI</v>
      </c>
      <c r="C67" s="24">
        <f>+'[4]BULLETIN ANNUEL'!C$49</f>
        <v>140272</v>
      </c>
      <c r="D67" s="24">
        <f>+'[4]BULLETIN ANNUEL'!D$49</f>
        <v>328119</v>
      </c>
      <c r="E67" s="24">
        <f>+'[4]BULLETIN ANNUEL'!E$49</f>
        <v>0</v>
      </c>
      <c r="F67" s="24">
        <f>+'[4]BULLETIN ANNUEL'!F$49</f>
        <v>0</v>
      </c>
      <c r="G67" s="24">
        <f>+'[4]BULLETIN ANNUEL'!G$49</f>
        <v>0</v>
      </c>
      <c r="H67" s="24">
        <f>+'[4]BULLETIN ANNUEL'!H$49</f>
        <v>705</v>
      </c>
      <c r="I67" s="24">
        <f>+'[4]BULLETIN ANNUEL'!I$49</f>
        <v>6</v>
      </c>
      <c r="J67" s="24">
        <f>+'[4]BULLETIN ANNUEL'!J$49</f>
        <v>469102</v>
      </c>
      <c r="K67" s="24">
        <f>+'[4]BULLETIN ANNUEL'!K$49</f>
        <v>264179</v>
      </c>
      <c r="L67" s="24">
        <f>+'[4]BULLETIN ANNUEL'!L$49</f>
        <v>28118</v>
      </c>
      <c r="M67" s="24">
        <f>+'[4]BULLETIN ANNUEL'!M$49</f>
        <v>-1911</v>
      </c>
      <c r="N67" s="25">
        <f>+'[4]BULLETIN ANNUEL'!N$49</f>
        <v>17961</v>
      </c>
    </row>
    <row r="68" spans="1:14" ht="15" customHeight="1">
      <c r="A68" s="30"/>
      <c r="B68" s="31" t="str">
        <f>+'[4]BULLETIN ANNUEL'!A$23</f>
        <v>JUN</v>
      </c>
      <c r="C68" s="24">
        <f>+'[4]BULLETIN ANNUEL'!C$50</f>
        <v>144133</v>
      </c>
      <c r="D68" s="24">
        <f>+'[4]BULLETIN ANNUEL'!D$50</f>
        <v>330082</v>
      </c>
      <c r="E68" s="24">
        <f>+'[4]BULLETIN ANNUEL'!E$50</f>
        <v>0</v>
      </c>
      <c r="F68" s="24">
        <f>+'[4]BULLETIN ANNUEL'!F$50</f>
        <v>0</v>
      </c>
      <c r="G68" s="24">
        <f>+'[4]BULLETIN ANNUEL'!G$50</f>
        <v>0</v>
      </c>
      <c r="H68" s="24">
        <f>+'[4]BULLETIN ANNUEL'!H$50</f>
        <v>705</v>
      </c>
      <c r="I68" s="24">
        <f>+'[4]BULLETIN ANNUEL'!I$50</f>
        <v>6</v>
      </c>
      <c r="J68" s="24">
        <f>+'[4]BULLETIN ANNUEL'!J$50</f>
        <v>474926</v>
      </c>
      <c r="K68" s="24">
        <f>+'[4]BULLETIN ANNUEL'!K$50</f>
        <v>279689</v>
      </c>
      <c r="L68" s="24">
        <f>+'[4]BULLETIN ANNUEL'!L$50</f>
        <v>25043</v>
      </c>
      <c r="M68" s="24">
        <f>+'[4]BULLETIN ANNUEL'!M$50</f>
        <v>-1911</v>
      </c>
      <c r="N68" s="25">
        <f>+'[4]BULLETIN ANNUEL'!N$50</f>
        <v>18927</v>
      </c>
    </row>
    <row r="69" spans="1:14" ht="15" customHeight="1">
      <c r="A69" s="30"/>
      <c r="B69" s="31" t="str">
        <f>+'[4]BULLETIN ANNUEL'!A$24</f>
        <v>JUIL</v>
      </c>
      <c r="C69" s="24">
        <f>+'[4]BULLETIN ANNUEL'!C$51</f>
        <v>144138</v>
      </c>
      <c r="D69" s="24">
        <f>+'[4]BULLETIN ANNUEL'!D$51</f>
        <v>361696</v>
      </c>
      <c r="E69" s="24">
        <f>+'[4]BULLETIN ANNUEL'!E$51</f>
        <v>0</v>
      </c>
      <c r="F69" s="24">
        <f>+'[4]BULLETIN ANNUEL'!F$51</f>
        <v>0</v>
      </c>
      <c r="G69" s="24">
        <f>+'[4]BULLETIN ANNUEL'!G$51</f>
        <v>0</v>
      </c>
      <c r="H69" s="24">
        <f>+'[4]BULLETIN ANNUEL'!H$51</f>
        <v>705</v>
      </c>
      <c r="I69" s="24">
        <f>+'[4]BULLETIN ANNUEL'!I$51</f>
        <v>6</v>
      </c>
      <c r="J69" s="24">
        <f>+'[4]BULLETIN ANNUEL'!J$51</f>
        <v>506545</v>
      </c>
      <c r="K69" s="24">
        <f>+'[4]BULLETIN ANNUEL'!K$51</f>
        <v>203946</v>
      </c>
      <c r="L69" s="24">
        <f>+'[4]BULLETIN ANNUEL'!L$51</f>
        <v>41517</v>
      </c>
      <c r="M69" s="24">
        <f>+'[4]BULLETIN ANNUEL'!M$51</f>
        <v>-1911</v>
      </c>
      <c r="N69" s="25">
        <f>+'[4]BULLETIN ANNUEL'!N$51</f>
        <v>20080</v>
      </c>
    </row>
    <row r="70" spans="1:14" ht="15" customHeight="1">
      <c r="A70" s="30"/>
      <c r="B70" s="31" t="str">
        <f>+'[4]BULLETIN ANNUEL'!A$25</f>
        <v>AOU</v>
      </c>
      <c r="C70" s="24">
        <f>+'[4]BULLETIN ANNUEL'!C$52</f>
        <v>150627</v>
      </c>
      <c r="D70" s="24">
        <f>+'[4]BULLETIN ANNUEL'!D$52</f>
        <v>382990</v>
      </c>
      <c r="E70" s="24">
        <f>+'[4]BULLETIN ANNUEL'!E$52</f>
        <v>0</v>
      </c>
      <c r="F70" s="24">
        <f>+'[4]BULLETIN ANNUEL'!F$52</f>
        <v>0</v>
      </c>
      <c r="G70" s="24">
        <f>+'[4]BULLETIN ANNUEL'!G$52</f>
        <v>0</v>
      </c>
      <c r="H70" s="24">
        <f>+'[4]BULLETIN ANNUEL'!H$52</f>
        <v>705</v>
      </c>
      <c r="I70" s="24">
        <f>+'[4]BULLETIN ANNUEL'!I$52</f>
        <v>6</v>
      </c>
      <c r="J70" s="24">
        <f>+'[4]BULLETIN ANNUEL'!J$52</f>
        <v>534328</v>
      </c>
      <c r="K70" s="24">
        <f>+'[4]BULLETIN ANNUEL'!K$52</f>
        <v>234087</v>
      </c>
      <c r="L70" s="24">
        <f>+'[4]BULLETIN ANNUEL'!L$52</f>
        <v>24535</v>
      </c>
      <c r="M70" s="24">
        <f>+'[4]BULLETIN ANNUEL'!M$52</f>
        <v>-1911</v>
      </c>
      <c r="N70" s="25">
        <f>+'[4]BULLETIN ANNUEL'!N$52</f>
        <v>20873</v>
      </c>
    </row>
    <row r="71" spans="1:14" ht="15" customHeight="1">
      <c r="A71" s="30"/>
      <c r="B71" s="31" t="str">
        <f>+'[4]BULLETIN ANNUEL'!A$26</f>
        <v>SEPT</v>
      </c>
      <c r="C71" s="24">
        <f>+'[4]BULLETIN ANNUEL'!C$53</f>
        <v>144723</v>
      </c>
      <c r="D71" s="24">
        <f>+'[4]BULLETIN ANNUEL'!D$53</f>
        <v>384628</v>
      </c>
      <c r="E71" s="24">
        <f>+'[4]BULLETIN ANNUEL'!E$53</f>
        <v>0</v>
      </c>
      <c r="F71" s="24">
        <f>+'[4]BULLETIN ANNUEL'!F$53</f>
        <v>0</v>
      </c>
      <c r="G71" s="24">
        <f>+'[4]BULLETIN ANNUEL'!G$53</f>
        <v>0</v>
      </c>
      <c r="H71" s="24">
        <f>+'[4]BULLETIN ANNUEL'!H$53</f>
        <v>705</v>
      </c>
      <c r="I71" s="24">
        <f>+'[4]BULLETIN ANNUEL'!I$53</f>
        <v>6</v>
      </c>
      <c r="J71" s="24">
        <f>+'[4]BULLETIN ANNUEL'!J$53</f>
        <v>530062</v>
      </c>
      <c r="K71" s="24">
        <f>+'[4]BULLETIN ANNUEL'!K$53</f>
        <v>216668</v>
      </c>
      <c r="L71" s="24">
        <f>+'[4]BULLETIN ANNUEL'!L$53</f>
        <v>24573</v>
      </c>
      <c r="M71" s="24">
        <f>+'[4]BULLETIN ANNUEL'!M$53</f>
        <v>-1911</v>
      </c>
      <c r="N71" s="25">
        <f>+'[4]BULLETIN ANNUEL'!N$53</f>
        <v>20447</v>
      </c>
    </row>
    <row r="72" spans="1:14" ht="15" customHeight="1">
      <c r="A72" s="30"/>
      <c r="B72" s="31" t="str">
        <f>+'[4]BULLETIN ANNUEL'!A$27</f>
        <v>OCT</v>
      </c>
      <c r="C72" s="24">
        <f>+'[4]BULLETIN ANNUEL'!C$54</f>
        <v>148669</v>
      </c>
      <c r="D72" s="24">
        <f>+'[4]BULLETIN ANNUEL'!D$54</f>
        <v>374819</v>
      </c>
      <c r="E72" s="24">
        <f>+'[4]BULLETIN ANNUEL'!E$54</f>
        <v>0</v>
      </c>
      <c r="F72" s="24">
        <f>+'[4]BULLETIN ANNUEL'!F$54</f>
        <v>0</v>
      </c>
      <c r="G72" s="24">
        <f>+'[4]BULLETIN ANNUEL'!G$54</f>
        <v>0</v>
      </c>
      <c r="H72" s="24">
        <f>+'[4]BULLETIN ANNUEL'!H$54</f>
        <v>705</v>
      </c>
      <c r="I72" s="24">
        <f>+'[4]BULLETIN ANNUEL'!I$54</f>
        <v>6</v>
      </c>
      <c r="J72" s="24">
        <f>+'[4]BULLETIN ANNUEL'!J$54</f>
        <v>524199</v>
      </c>
      <c r="K72" s="24">
        <f>+'[4]BULLETIN ANNUEL'!K$54</f>
        <v>144236</v>
      </c>
      <c r="L72" s="24">
        <f>+'[4]BULLETIN ANNUEL'!L$54</f>
        <v>39102</v>
      </c>
      <c r="M72" s="24">
        <f>+'[4]BULLETIN ANNUEL'!M$54</f>
        <v>-1911</v>
      </c>
      <c r="N72" s="25">
        <f>+'[4]BULLETIN ANNUEL'!N$54</f>
        <v>22747</v>
      </c>
    </row>
    <row r="73" spans="1:14" ht="15" customHeight="1">
      <c r="A73" s="30"/>
      <c r="B73" s="31" t="str">
        <f>+'[4]BULLETIN ANNUEL'!A$28</f>
        <v>NOV</v>
      </c>
      <c r="C73" s="24">
        <f>+'[4]BULLETIN ANNUEL'!C$55</f>
        <v>147334</v>
      </c>
      <c r="D73" s="24">
        <f>+'[4]BULLETIN ANNUEL'!D$55</f>
        <v>386120</v>
      </c>
      <c r="E73" s="24">
        <f>+'[4]BULLETIN ANNUEL'!E$55</f>
        <v>0</v>
      </c>
      <c r="F73" s="24">
        <f>+'[4]BULLETIN ANNUEL'!F$55</f>
        <v>0</v>
      </c>
      <c r="G73" s="24">
        <f>+'[4]BULLETIN ANNUEL'!G$55</f>
        <v>0</v>
      </c>
      <c r="H73" s="24">
        <f>+'[4]BULLETIN ANNUEL'!H$55</f>
        <v>705</v>
      </c>
      <c r="I73" s="24">
        <f>+'[4]BULLETIN ANNUEL'!I$55</f>
        <v>6</v>
      </c>
      <c r="J73" s="24">
        <f>+'[4]BULLETIN ANNUEL'!J$55</f>
        <v>534165</v>
      </c>
      <c r="K73" s="24">
        <f>+'[4]BULLETIN ANNUEL'!K$55</f>
        <v>187036</v>
      </c>
      <c r="L73" s="24">
        <f>+'[4]BULLETIN ANNUEL'!L$55</f>
        <v>24520</v>
      </c>
      <c r="M73" s="24">
        <f>+'[4]BULLETIN ANNUEL'!M$55</f>
        <v>-1911</v>
      </c>
      <c r="N73" s="25">
        <f>+'[4]BULLETIN ANNUEL'!N$55</f>
        <v>23280</v>
      </c>
    </row>
    <row r="74" spans="1:14" ht="15" customHeight="1">
      <c r="A74" s="30"/>
      <c r="B74" s="31">
        <f>+'[4]BULLETIN ANNUEL'!A$29</f>
        <v>0</v>
      </c>
      <c r="C74" s="24">
        <f>+'[4]BULLETIN ANNUEL'!C$56</f>
        <v>0</v>
      </c>
      <c r="D74" s="24">
        <f>+'[4]BULLETIN ANNUEL'!D$56</f>
        <v>0</v>
      </c>
      <c r="E74" s="24">
        <f>+'[4]BULLETIN ANNUEL'!E$56</f>
        <v>0</v>
      </c>
      <c r="F74" s="24">
        <f>+'[4]BULLETIN ANNUEL'!F$56</f>
        <v>0</v>
      </c>
      <c r="G74" s="24">
        <f>+'[4]BULLETIN ANNUEL'!G$56</f>
        <v>0</v>
      </c>
      <c r="H74" s="24">
        <f>+'[4]BULLETIN ANNUEL'!H$56</f>
        <v>0</v>
      </c>
      <c r="I74" s="24">
        <f>+'[4]BULLETIN ANNUEL'!I$56</f>
        <v>0</v>
      </c>
      <c r="J74" s="24">
        <f>+'[4]BULLETIN ANNUEL'!J$56</f>
        <v>0</v>
      </c>
      <c r="K74" s="24">
        <f>+'[4]BULLETIN ANNUEL'!K$56</f>
        <v>0</v>
      </c>
      <c r="L74" s="24">
        <f>+'[4]BULLETIN ANNUEL'!L$56</f>
        <v>0</v>
      </c>
      <c r="M74" s="24">
        <f>+'[4]BULLETIN ANNUEL'!M$56</f>
        <v>0</v>
      </c>
      <c r="N74" s="25">
        <f>+'[4]BULLETIN ANNUEL'!N$56</f>
        <v>0</v>
      </c>
    </row>
    <row r="75" spans="1:14" ht="15" customHeight="1" thickBot="1">
      <c r="A75" s="15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t="18.5" customHeight="1">
      <c r="B76" s="191" t="s">
        <v>183</v>
      </c>
    </row>
    <row r="77" spans="1:14">
      <c r="B77" s="14"/>
    </row>
    <row r="78" spans="1:14">
      <c r="B78" s="14"/>
    </row>
    <row r="79" spans="1:14">
      <c r="B79" s="14"/>
    </row>
    <row r="80" spans="1:14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4"/>
    </row>
    <row r="131" spans="2:2">
      <c r="B131" s="14"/>
    </row>
    <row r="132" spans="2:2">
      <c r="B132" s="14"/>
    </row>
    <row r="133" spans="2:2">
      <c r="B133" s="14"/>
    </row>
    <row r="134" spans="2:2">
      <c r="B134" s="14"/>
    </row>
    <row r="135" spans="2:2">
      <c r="B135" s="14"/>
    </row>
    <row r="136" spans="2:2">
      <c r="B136" s="14"/>
    </row>
    <row r="137" spans="2:2">
      <c r="B137" s="14"/>
    </row>
    <row r="138" spans="2:2">
      <c r="B138" s="14"/>
    </row>
    <row r="139" spans="2:2">
      <c r="B139" s="14"/>
    </row>
    <row r="140" spans="2:2">
      <c r="B140" s="14"/>
    </row>
    <row r="141" spans="2:2">
      <c r="B141" s="14"/>
    </row>
    <row r="142" spans="2:2">
      <c r="B142" s="14"/>
    </row>
    <row r="143" spans="2:2">
      <c r="B143" s="14"/>
    </row>
    <row r="144" spans="2:2">
      <c r="B144" s="14"/>
    </row>
    <row r="145" spans="2:2">
      <c r="B145" s="14"/>
    </row>
    <row r="146" spans="2:2">
      <c r="B146" s="14"/>
    </row>
    <row r="147" spans="2:2">
      <c r="B147" s="14"/>
    </row>
    <row r="148" spans="2:2">
      <c r="B148" s="14"/>
    </row>
    <row r="149" spans="2:2">
      <c r="B149" s="14"/>
    </row>
    <row r="150" spans="2:2">
      <c r="B150" s="14"/>
    </row>
    <row r="151" spans="2:2">
      <c r="B151" s="14"/>
    </row>
    <row r="152" spans="2:2">
      <c r="B152" s="14"/>
    </row>
    <row r="153" spans="2:2">
      <c r="B153" s="14"/>
    </row>
    <row r="154" spans="2:2">
      <c r="B154" s="14"/>
    </row>
    <row r="155" spans="2:2">
      <c r="B155" s="14"/>
    </row>
    <row r="156" spans="2:2">
      <c r="B156" s="14"/>
    </row>
    <row r="157" spans="2:2">
      <c r="B157" s="14"/>
    </row>
    <row r="158" spans="2:2">
      <c r="B158" s="14"/>
    </row>
    <row r="159" spans="2:2">
      <c r="B159" s="14"/>
    </row>
    <row r="160" spans="2:2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  <row r="192" spans="2:2">
      <c r="B192" s="14"/>
    </row>
    <row r="193" spans="2:2">
      <c r="B193" s="14"/>
    </row>
    <row r="194" spans="2:2">
      <c r="B194" s="14"/>
    </row>
    <row r="195" spans="2:2">
      <c r="B195" s="14"/>
    </row>
    <row r="196" spans="2:2">
      <c r="B196" s="14"/>
    </row>
    <row r="197" spans="2:2">
      <c r="B197" s="14"/>
    </row>
    <row r="198" spans="2:2">
      <c r="B198" s="14"/>
    </row>
    <row r="199" spans="2:2">
      <c r="B199" s="14"/>
    </row>
    <row r="200" spans="2:2">
      <c r="B200" s="14"/>
    </row>
    <row r="201" spans="2:2">
      <c r="B201" s="14"/>
    </row>
    <row r="202" spans="2:2">
      <c r="B202" s="14"/>
    </row>
    <row r="203" spans="2:2">
      <c r="B203" s="14"/>
    </row>
    <row r="204" spans="2:2">
      <c r="B204" s="14"/>
    </row>
    <row r="205" spans="2:2">
      <c r="B205" s="14"/>
    </row>
    <row r="206" spans="2:2">
      <c r="B206" s="14"/>
    </row>
    <row r="207" spans="2:2">
      <c r="B207" s="14"/>
    </row>
    <row r="208" spans="2:2">
      <c r="B208" s="14"/>
    </row>
    <row r="209" spans="2:2">
      <c r="B209" s="14"/>
    </row>
    <row r="210" spans="2:2">
      <c r="B210" s="14"/>
    </row>
    <row r="211" spans="2:2">
      <c r="B211" s="14"/>
    </row>
    <row r="212" spans="2:2">
      <c r="B212" s="14"/>
    </row>
    <row r="213" spans="2:2">
      <c r="B213" s="14"/>
    </row>
    <row r="214" spans="2:2">
      <c r="B214" s="14"/>
    </row>
    <row r="215" spans="2:2">
      <c r="B215" s="14"/>
    </row>
  </sheetData>
  <mergeCells count="10">
    <mergeCell ref="A4:B5"/>
    <mergeCell ref="C4:C5"/>
    <mergeCell ref="A40:B41"/>
    <mergeCell ref="K40:K41"/>
    <mergeCell ref="N40:N41"/>
    <mergeCell ref="L4:L5"/>
    <mergeCell ref="M4:M5"/>
    <mergeCell ref="N4:N5"/>
    <mergeCell ref="L40:L41"/>
    <mergeCell ref="M40:M41"/>
  </mergeCells>
  <phoneticPr fontId="0" type="noConversion"/>
  <printOptions horizontalCentered="1"/>
  <pageMargins left="0.31" right="0.27" top="0.75" bottom="0.79" header="0.35" footer="0.28000000000000003"/>
  <pageSetup paperSize="9" scale="61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82"/>
  <sheetViews>
    <sheetView showGridLines="0" view="pageBreakPreview" topLeftCell="A13" zoomScale="110" zoomScaleNormal="75" zoomScaleSheetLayoutView="110" zoomScalePageLayoutView="75" workbookViewId="0">
      <selection activeCell="D71" sqref="D71"/>
    </sheetView>
  </sheetViews>
  <sheetFormatPr baseColWidth="10" defaultColWidth="11.5" defaultRowHeight="12" x14ac:dyDescent="0"/>
  <cols>
    <col min="1" max="1" width="7.1640625" style="8" customWidth="1"/>
    <col min="2" max="2" width="14.6640625" style="8" customWidth="1"/>
    <col min="3" max="3" width="12" style="8" customWidth="1"/>
    <col min="4" max="4" width="9.83203125" style="8" customWidth="1"/>
    <col min="5" max="5" width="10" style="8" customWidth="1"/>
    <col min="6" max="6" width="10.1640625" style="8" customWidth="1"/>
    <col min="7" max="7" width="7.83203125" style="8" customWidth="1"/>
    <col min="8" max="8" width="10.1640625" style="8" customWidth="1"/>
    <col min="9" max="9" width="9.6640625" style="8" customWidth="1"/>
    <col min="10" max="10" width="9.83203125" style="8" customWidth="1"/>
    <col min="11" max="11" width="10.6640625" style="8" customWidth="1"/>
    <col min="12" max="12" width="8.5" style="8" customWidth="1"/>
    <col min="13" max="13" width="10" style="8" customWidth="1"/>
    <col min="14" max="14" width="9.6640625" style="8" customWidth="1"/>
    <col min="15" max="15" width="9.83203125" style="8" customWidth="1"/>
    <col min="16" max="16" width="9.33203125" style="8" customWidth="1"/>
    <col min="17" max="17" width="9.83203125" style="8" customWidth="1"/>
    <col min="18" max="18" width="3.83203125" style="8" customWidth="1"/>
    <col min="19" max="19" width="3.33203125" style="8" customWidth="1"/>
    <col min="20" max="16384" width="11.5" style="8"/>
  </cols>
  <sheetData>
    <row r="2" spans="1:21" ht="15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1" ht="18.5" customHeight="1" thickBot="1">
      <c r="A4" s="7" t="str">
        <f>+AIBNE!$A$3</f>
        <v>GUINEE EQUATORIALE</v>
      </c>
      <c r="B4" s="7"/>
      <c r="C4" s="7"/>
      <c r="D4" s="6"/>
      <c r="E4" s="49"/>
      <c r="F4" s="49"/>
      <c r="G4" s="49"/>
      <c r="H4" s="49"/>
      <c r="I4" s="49"/>
      <c r="J4" s="49"/>
      <c r="K4" s="49"/>
      <c r="L4" s="49"/>
      <c r="M4" s="49"/>
      <c r="N4" s="49"/>
      <c r="O4" s="7" t="s">
        <v>161</v>
      </c>
      <c r="P4" s="7"/>
      <c r="Q4" s="49"/>
    </row>
    <row r="5" spans="1:21" ht="26" customHeight="1" thickBot="1">
      <c r="A5" s="252" t="s">
        <v>162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4"/>
    </row>
    <row r="6" spans="1:21" ht="14.5" customHeight="1">
      <c r="A6" s="195" t="s">
        <v>40</v>
      </c>
      <c r="B6" s="196"/>
      <c r="C6" s="218" t="s">
        <v>163</v>
      </c>
      <c r="D6" s="196"/>
      <c r="E6" s="239" t="s">
        <v>64</v>
      </c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18" t="s">
        <v>164</v>
      </c>
      <c r="Q6" s="210"/>
      <c r="R6" s="143"/>
      <c r="S6" s="143"/>
      <c r="T6" s="143"/>
      <c r="U6" s="143"/>
    </row>
    <row r="7" spans="1:21" ht="20.5" customHeight="1">
      <c r="A7" s="230"/>
      <c r="B7" s="231"/>
      <c r="C7" s="219"/>
      <c r="D7" s="231"/>
      <c r="E7" s="243" t="s">
        <v>66</v>
      </c>
      <c r="F7" s="248"/>
      <c r="G7" s="248"/>
      <c r="H7" s="244"/>
      <c r="I7" s="243" t="s">
        <v>33</v>
      </c>
      <c r="J7" s="248"/>
      <c r="K7" s="248"/>
      <c r="L7" s="248"/>
      <c r="M7" s="244"/>
      <c r="N7" s="233" t="s">
        <v>67</v>
      </c>
      <c r="O7" s="255"/>
      <c r="P7" s="219"/>
      <c r="Q7" s="220"/>
      <c r="R7" s="143"/>
      <c r="S7" s="143"/>
      <c r="T7" s="143"/>
      <c r="U7" s="143"/>
    </row>
    <row r="8" spans="1:21" ht="39" customHeight="1" thickBot="1">
      <c r="A8" s="197"/>
      <c r="B8" s="198"/>
      <c r="C8" s="221"/>
      <c r="D8" s="198"/>
      <c r="E8" s="18" t="s">
        <v>68</v>
      </c>
      <c r="F8" s="18" t="s">
        <v>69</v>
      </c>
      <c r="G8" s="257" t="s">
        <v>70</v>
      </c>
      <c r="H8" s="258"/>
      <c r="I8" s="16" t="s">
        <v>165</v>
      </c>
      <c r="J8" s="16" t="s">
        <v>38</v>
      </c>
      <c r="K8" s="16" t="s">
        <v>72</v>
      </c>
      <c r="L8" s="257" t="s">
        <v>166</v>
      </c>
      <c r="M8" s="258"/>
      <c r="N8" s="256"/>
      <c r="O8" s="217"/>
      <c r="P8" s="221"/>
      <c r="Q8" s="222"/>
      <c r="R8" s="143"/>
      <c r="S8" s="143"/>
      <c r="T8" s="143"/>
      <c r="U8" s="143"/>
    </row>
    <row r="9" spans="1:21" ht="6.75" customHeight="1">
      <c r="A9" s="133"/>
      <c r="B9" s="134"/>
      <c r="C9" s="101"/>
      <c r="D9" s="160"/>
      <c r="E9" s="99"/>
      <c r="F9" s="100"/>
      <c r="G9" s="101"/>
      <c r="H9" s="102"/>
      <c r="I9" s="51"/>
      <c r="J9" s="51"/>
      <c r="K9" s="34"/>
      <c r="L9" s="161"/>
      <c r="M9" s="36"/>
      <c r="N9" s="161"/>
      <c r="O9" s="160"/>
      <c r="P9" s="162"/>
      <c r="Q9" s="163"/>
    </row>
    <row r="10" spans="1:21" ht="15" customHeight="1">
      <c r="A10" s="22">
        <f>+[5]BULLETIN!$B$83</f>
        <v>2008</v>
      </c>
      <c r="B10" s="27"/>
      <c r="C10" s="164"/>
      <c r="D10" s="165">
        <f>+[5]BULLETIN!C$415</f>
        <v>2241686</v>
      </c>
      <c r="E10" s="165">
        <f>+[5]BULLETIN!D$415</f>
        <v>-2009044</v>
      </c>
      <c r="F10" s="165">
        <f>+[5]BULLETIN!E$415</f>
        <v>-62273</v>
      </c>
      <c r="G10" s="161"/>
      <c r="H10" s="165">
        <f>+[5]BULLETIN!F$415</f>
        <v>-2071317</v>
      </c>
      <c r="I10" s="73">
        <f>+[5]BULLETIN!G$415</f>
        <v>0</v>
      </c>
      <c r="J10" s="73">
        <f>+[5]BULLETIN!H$415</f>
        <v>22160</v>
      </c>
      <c r="K10" s="73">
        <f>+[5]BULLETIN!I$415</f>
        <v>362178</v>
      </c>
      <c r="L10" s="161"/>
      <c r="M10" s="166">
        <f>+[5]BULLETIN!J$415</f>
        <v>384338</v>
      </c>
      <c r="N10" s="161"/>
      <c r="O10" s="165">
        <f>+[5]BULLETIN!K$415</f>
        <v>-1686979</v>
      </c>
      <c r="P10" s="164"/>
      <c r="Q10" s="35">
        <f>+[5]BULLETIN!L$415</f>
        <v>554707</v>
      </c>
    </row>
    <row r="11" spans="1:21" ht="15" customHeight="1">
      <c r="A11" s="22">
        <f>+[6]BULLETIN!$B$83</f>
        <v>2009</v>
      </c>
      <c r="B11" s="27"/>
      <c r="C11" s="164"/>
      <c r="D11" s="165">
        <f>+[6]BULLETIN!C$415</f>
        <v>1561361</v>
      </c>
      <c r="E11" s="165">
        <f>+[6]BULLETIN!D$415</f>
        <v>-1051103</v>
      </c>
      <c r="F11" s="165">
        <f>+[6]BULLETIN!E$415</f>
        <v>-73556</v>
      </c>
      <c r="G11" s="161"/>
      <c r="H11" s="165">
        <f>+[6]BULLETIN!F$415</f>
        <v>-1124659</v>
      </c>
      <c r="I11" s="165">
        <f>+[6]BULLETIN!G$415</f>
        <v>2562</v>
      </c>
      <c r="J11" s="165">
        <f>+[6]BULLETIN!H$415</f>
        <v>21635</v>
      </c>
      <c r="K11" s="165">
        <f>+[6]BULLETIN!I$415</f>
        <v>401903</v>
      </c>
      <c r="L11" s="161"/>
      <c r="M11" s="166">
        <f>+[6]BULLETIN!J$415</f>
        <v>426100</v>
      </c>
      <c r="N11" s="161"/>
      <c r="O11" s="165">
        <f>+[6]BULLETIN!K$415</f>
        <v>-698559</v>
      </c>
      <c r="P11" s="164"/>
      <c r="Q11" s="35">
        <f>+[6]BULLETIN!L$415</f>
        <v>862802</v>
      </c>
    </row>
    <row r="12" spans="1:21" ht="15" customHeight="1">
      <c r="A12" s="22">
        <f>+'[7]BULLETIN ANNUEL'!$B$83</f>
        <v>2010</v>
      </c>
      <c r="B12" s="27"/>
      <c r="C12" s="164"/>
      <c r="D12" s="165">
        <f>+'[7]BULLETIN ANNUEL'!C$415</f>
        <v>1156706</v>
      </c>
      <c r="E12" s="73">
        <f>+'[7]BULLETIN ANNUEL'!D$415</f>
        <v>-411663</v>
      </c>
      <c r="F12" s="73">
        <f>+'[7]BULLETIN ANNUEL'!E$415</f>
        <v>-85286</v>
      </c>
      <c r="G12" s="161"/>
      <c r="H12" s="165">
        <f>+'[7]BULLETIN ANNUEL'!F$415</f>
        <v>-496949</v>
      </c>
      <c r="I12" s="73">
        <f>+'[7]BULLETIN ANNUEL'!G$415</f>
        <v>19831</v>
      </c>
      <c r="J12" s="73">
        <f>+'[7]BULLETIN ANNUEL'!H$415</f>
        <v>23959</v>
      </c>
      <c r="K12" s="73">
        <f>+'[7]BULLETIN ANNUEL'!I$415</f>
        <v>537509</v>
      </c>
      <c r="L12" s="161"/>
      <c r="M12" s="166">
        <f>+'[7]BULLETIN ANNUEL'!J$415</f>
        <v>581299</v>
      </c>
      <c r="N12" s="161"/>
      <c r="O12" s="165">
        <f>+'[7]BULLETIN ANNUEL'!K$415</f>
        <v>84350</v>
      </c>
      <c r="P12" s="164"/>
      <c r="Q12" s="35">
        <f>+'[7]BULLETIN ANNUEL'!L$415</f>
        <v>1241056</v>
      </c>
    </row>
    <row r="13" spans="1:21" ht="15" customHeight="1">
      <c r="A13" s="22">
        <f>+'[8]BULLETIN ANNUEL'!$B$83</f>
        <v>2011</v>
      </c>
      <c r="B13" s="27"/>
      <c r="C13" s="164"/>
      <c r="D13" s="165">
        <f>+'[8]BULLETIN ANNUEL'!C$415</f>
        <v>1588307</v>
      </c>
      <c r="E13" s="73">
        <f>+'[8]BULLETIN ANNUEL'!D$415</f>
        <v>-936603</v>
      </c>
      <c r="F13" s="73">
        <f>+'[8]BULLETIN ANNUEL'!E$415</f>
        <v>-85607</v>
      </c>
      <c r="G13" s="161"/>
      <c r="H13" s="165">
        <f>+'[8]BULLETIN ANNUEL'!F$415</f>
        <v>-1022210</v>
      </c>
      <c r="I13" s="73">
        <f>+'[8]BULLETIN ANNUEL'!G$415</f>
        <v>3529</v>
      </c>
      <c r="J13" s="73">
        <f>+'[8]BULLETIN ANNUEL'!H$415</f>
        <v>26514</v>
      </c>
      <c r="K13" s="73">
        <f>+'[8]BULLETIN ANNUEL'!I$415</f>
        <v>702921</v>
      </c>
      <c r="L13" s="161"/>
      <c r="M13" s="166">
        <f>+'[8]BULLETIN ANNUEL'!J$415</f>
        <v>732964</v>
      </c>
      <c r="N13" s="161"/>
      <c r="O13" s="165">
        <f>+'[8]BULLETIN ANNUEL'!K$415</f>
        <v>-289246</v>
      </c>
      <c r="P13" s="164"/>
      <c r="Q13" s="35">
        <f>+'[8]BULLETIN ANNUEL'!L$415</f>
        <v>1299061</v>
      </c>
    </row>
    <row r="14" spans="1:21" ht="15" customHeight="1">
      <c r="A14" s="22">
        <f>+'[9]BULLETIN ANNUEL'!$B$83</f>
        <v>2012</v>
      </c>
      <c r="B14" s="27"/>
      <c r="C14" s="164"/>
      <c r="D14" s="165">
        <f>+'[9]BULLETIN ANNUEL'!C$415</f>
        <v>2273412</v>
      </c>
      <c r="E14" s="73">
        <f>+'[9]BULLETIN ANNUEL'!D$415</f>
        <v>-893379</v>
      </c>
      <c r="F14" s="73">
        <f>+'[9]BULLETIN ANNUEL'!E$415</f>
        <v>-41807</v>
      </c>
      <c r="G14" s="161"/>
      <c r="H14" s="165">
        <f>+'[9]BULLETIN ANNUEL'!F$415</f>
        <v>-935186</v>
      </c>
      <c r="I14" s="73">
        <f>+'[9]BULLETIN ANNUEL'!G$415</f>
        <v>3152</v>
      </c>
      <c r="J14" s="73">
        <f>+'[9]BULLETIN ANNUEL'!H$415</f>
        <v>10278</v>
      </c>
      <c r="K14" s="73">
        <f>+'[9]BULLETIN ANNUEL'!I$415</f>
        <v>607284</v>
      </c>
      <c r="L14" s="161"/>
      <c r="M14" s="166">
        <f>+'[9]BULLETIN ANNUEL'!J$415</f>
        <v>620714</v>
      </c>
      <c r="N14" s="161"/>
      <c r="O14" s="165">
        <f>+'[9]BULLETIN ANNUEL'!K$415</f>
        <v>-314472</v>
      </c>
      <c r="P14" s="164"/>
      <c r="Q14" s="35">
        <f>+'[9]BULLETIN ANNUEL'!L$415</f>
        <v>1958940</v>
      </c>
    </row>
    <row r="15" spans="1:21" ht="15" customHeight="1">
      <c r="A15" s="22">
        <f>+'[10]BULLETIN ANNUEL'!$B$83</f>
        <v>2013</v>
      </c>
      <c r="B15" s="27"/>
      <c r="C15" s="164"/>
      <c r="D15" s="165">
        <f>+'[10]BULLETIN ANNUEL'!C$415</f>
        <v>2382216</v>
      </c>
      <c r="E15" s="73">
        <f>+'[10]BULLETIN ANNUEL'!D$415</f>
        <v>-973465</v>
      </c>
      <c r="F15" s="73">
        <f>+'[10]BULLETIN ANNUEL'!E$415</f>
        <v>-130493</v>
      </c>
      <c r="G15" s="161"/>
      <c r="H15" s="165">
        <f>+'[10]BULLETIN ANNUEL'!F$415</f>
        <v>-1103958</v>
      </c>
      <c r="I15" s="73">
        <f>+'[10]BULLETIN ANNUEL'!G$415</f>
        <v>2603</v>
      </c>
      <c r="J15" s="73">
        <f>+'[10]BULLETIN ANNUEL'!H$415</f>
        <v>13288</v>
      </c>
      <c r="K15" s="73">
        <f>+'[10]BULLETIN ANNUEL'!I$415</f>
        <v>813222</v>
      </c>
      <c r="L15" s="161"/>
      <c r="M15" s="166">
        <f>+'[10]BULLETIN ANNUEL'!J$415</f>
        <v>829113</v>
      </c>
      <c r="N15" s="161"/>
      <c r="O15" s="165">
        <f>+'[10]BULLETIN ANNUEL'!K$415</f>
        <v>-274845</v>
      </c>
      <c r="P15" s="164"/>
      <c r="Q15" s="35">
        <f>+'[10]BULLETIN ANNUEL'!L$415</f>
        <v>2107371</v>
      </c>
    </row>
    <row r="16" spans="1:21" ht="15" customHeight="1">
      <c r="A16" s="22">
        <f>+'[11]BULLETIN ANNUEL'!$B$83</f>
        <v>2014</v>
      </c>
      <c r="B16" s="27"/>
      <c r="C16" s="164"/>
      <c r="D16" s="165">
        <f>+'[11]BULLETIN ANNUEL'!C$415</f>
        <v>1629105</v>
      </c>
      <c r="E16" s="73">
        <f>+'[11]BULLETIN ANNUEL'!D$415</f>
        <v>-463039</v>
      </c>
      <c r="F16" s="73">
        <f>+'[11]BULLETIN ANNUEL'!E$415</f>
        <v>-155866</v>
      </c>
      <c r="G16" s="161"/>
      <c r="H16" s="165">
        <f>+'[11]BULLETIN ANNUEL'!F$415</f>
        <v>-618905</v>
      </c>
      <c r="I16" s="73">
        <f>+'[11]BULLETIN ANNUEL'!G$415</f>
        <v>1316</v>
      </c>
      <c r="J16" s="73">
        <f>+'[11]BULLETIN ANNUEL'!H$415</f>
        <v>8654</v>
      </c>
      <c r="K16" s="73">
        <f>+'[11]BULLETIN ANNUEL'!I$415</f>
        <v>962932</v>
      </c>
      <c r="L16" s="161"/>
      <c r="M16" s="166">
        <f>+'[11]BULLETIN ANNUEL'!J$415</f>
        <v>972902</v>
      </c>
      <c r="N16" s="161"/>
      <c r="O16" s="165">
        <f>+'[11]BULLETIN ANNUEL'!K$415</f>
        <v>353997</v>
      </c>
      <c r="P16" s="164"/>
      <c r="Q16" s="35">
        <f>+'[11]BULLETIN ANNUEL'!L$415</f>
        <v>1983102</v>
      </c>
    </row>
    <row r="17" spans="1:17" ht="15" customHeight="1">
      <c r="A17" s="22">
        <f>+'[12]BULLETIN ANNUEL'!$B$83</f>
        <v>2015</v>
      </c>
      <c r="B17" s="27"/>
      <c r="C17" s="164"/>
      <c r="D17" s="165">
        <f>+'[12]BULLETIN ANNUEL'!C$415</f>
        <v>854095</v>
      </c>
      <c r="E17" s="73">
        <f>+'[12]BULLETIN ANNUEL'!D$415</f>
        <v>169547</v>
      </c>
      <c r="F17" s="73">
        <f>+'[12]BULLETIN ANNUEL'!E$415</f>
        <v>-345569</v>
      </c>
      <c r="G17" s="161"/>
      <c r="H17" s="165">
        <f>+'[12]BULLETIN ANNUEL'!F$415</f>
        <v>-176022</v>
      </c>
      <c r="I17" s="73">
        <f>+'[12]BULLETIN ANNUEL'!G$415</f>
        <v>974</v>
      </c>
      <c r="J17" s="73">
        <f>+'[12]BULLETIN ANNUEL'!H$415</f>
        <v>7702</v>
      </c>
      <c r="K17" s="73">
        <f>+'[12]BULLETIN ANNUEL'!I$415</f>
        <v>1100498</v>
      </c>
      <c r="L17" s="161"/>
      <c r="M17" s="166">
        <f>+'[12]BULLETIN ANNUEL'!J$415</f>
        <v>1109174</v>
      </c>
      <c r="N17" s="161"/>
      <c r="O17" s="165">
        <f>+'[12]BULLETIN ANNUEL'!K$415</f>
        <v>933152</v>
      </c>
      <c r="P17" s="164"/>
      <c r="Q17" s="35">
        <f>+'[12]BULLETIN ANNUEL'!L$415</f>
        <v>1787247</v>
      </c>
    </row>
    <row r="18" spans="1:17" ht="15" customHeight="1">
      <c r="A18" s="22">
        <f>+'[13]BULLETIN ANNUEL'!$B$83</f>
        <v>2016</v>
      </c>
      <c r="B18" s="27"/>
      <c r="C18" s="164"/>
      <c r="D18" s="165">
        <f>+'[13]BULLETIN ANNUEL'!C$415</f>
        <v>162715</v>
      </c>
      <c r="E18" s="73">
        <f>+'[13]BULLETIN ANNUEL'!D$415</f>
        <v>378934</v>
      </c>
      <c r="F18" s="73">
        <f>+'[13]BULLETIN ANNUEL'!E$415</f>
        <v>-154671</v>
      </c>
      <c r="G18" s="161"/>
      <c r="H18" s="165">
        <f>+'[13]BULLETIN ANNUEL'!F$415</f>
        <v>224263</v>
      </c>
      <c r="I18" s="73">
        <f>+'[13]BULLETIN ANNUEL'!G$415</f>
        <v>629</v>
      </c>
      <c r="J18" s="73">
        <f>+'[13]BULLETIN ANNUEL'!H$415</f>
        <v>7594</v>
      </c>
      <c r="K18" s="73">
        <f>+'[13]BULLETIN ANNUEL'!I$415</f>
        <v>1142069</v>
      </c>
      <c r="L18" s="161"/>
      <c r="M18" s="166">
        <f>+'[13]BULLETIN ANNUEL'!J$415</f>
        <v>1150292</v>
      </c>
      <c r="N18" s="161"/>
      <c r="O18" s="165">
        <f>+'[13]BULLETIN ANNUEL'!K$415</f>
        <v>1374555</v>
      </c>
      <c r="P18" s="164"/>
      <c r="Q18" s="35">
        <f>+'[13]BULLETIN ANNUEL'!L$415</f>
        <v>1537270</v>
      </c>
    </row>
    <row r="19" spans="1:17" ht="6.75" customHeight="1">
      <c r="A19" s="28"/>
      <c r="B19" s="32"/>
      <c r="C19" s="164"/>
      <c r="D19" s="165"/>
      <c r="E19" s="73"/>
      <c r="F19" s="73"/>
      <c r="G19" s="161"/>
      <c r="H19" s="165"/>
      <c r="I19" s="73"/>
      <c r="J19" s="73"/>
      <c r="K19" s="73"/>
      <c r="L19" s="161"/>
      <c r="M19" s="166"/>
      <c r="N19" s="161"/>
      <c r="O19" s="165"/>
      <c r="P19" s="164"/>
      <c r="Q19" s="35"/>
    </row>
    <row r="20" spans="1:17" ht="15" customHeight="1">
      <c r="A20" s="30">
        <f>+'[12]BULLETIN ANNUEL'!$B$18</f>
        <v>2015</v>
      </c>
      <c r="B20" s="31" t="str">
        <f>+'[12]BULLETIN ANNUEL'!A$20</f>
        <v>MARS</v>
      </c>
      <c r="C20" s="164"/>
      <c r="D20" s="165">
        <f>+'[12]BULLETIN ANNUEL'!C$406</f>
        <v>1360463</v>
      </c>
      <c r="E20" s="73">
        <f>+'[12]BULLETIN ANNUEL'!D$406</f>
        <v>-281749</v>
      </c>
      <c r="F20" s="73">
        <f>+'[12]BULLETIN ANNUEL'!E$406</f>
        <v>-186374</v>
      </c>
      <c r="G20" s="161"/>
      <c r="H20" s="165">
        <f>+'[12]BULLETIN ANNUEL'!F$406</f>
        <v>-468123</v>
      </c>
      <c r="I20" s="73">
        <f>+'[12]BULLETIN ANNUEL'!G$406</f>
        <v>1234</v>
      </c>
      <c r="J20" s="73">
        <f>+'[12]BULLETIN ANNUEL'!H$406</f>
        <v>11830</v>
      </c>
      <c r="K20" s="73">
        <f>+'[12]BULLETIN ANNUEL'!I$406</f>
        <v>987039</v>
      </c>
      <c r="L20" s="161"/>
      <c r="M20" s="166">
        <f>+'[12]BULLETIN ANNUEL'!J$406</f>
        <v>1000103</v>
      </c>
      <c r="N20" s="161"/>
      <c r="O20" s="165">
        <f>+'[12]BULLETIN ANNUEL'!K$406</f>
        <v>531980</v>
      </c>
      <c r="P20" s="164"/>
      <c r="Q20" s="35">
        <f>+'[12]BULLETIN ANNUEL'!L$406</f>
        <v>1892443</v>
      </c>
    </row>
    <row r="21" spans="1:17" ht="15" customHeight="1">
      <c r="A21" s="30"/>
      <c r="B21" s="31" t="str">
        <f>+'[12]BULLETIN ANNUEL'!A$23</f>
        <v>JUN</v>
      </c>
      <c r="C21" s="164"/>
      <c r="D21" s="165">
        <f>+'[12]BULLETIN ANNUEL'!C$409</f>
        <v>1306620</v>
      </c>
      <c r="E21" s="73">
        <f>+'[12]BULLETIN ANNUEL'!D$409</f>
        <v>-193795</v>
      </c>
      <c r="F21" s="73">
        <f>+'[12]BULLETIN ANNUEL'!E$409</f>
        <v>-381220</v>
      </c>
      <c r="G21" s="161"/>
      <c r="H21" s="165">
        <f>+'[12]BULLETIN ANNUEL'!F$409</f>
        <v>-575015</v>
      </c>
      <c r="I21" s="73">
        <f>+'[12]BULLETIN ANNUEL'!G$409</f>
        <v>1149</v>
      </c>
      <c r="J21" s="73">
        <f>+'[12]BULLETIN ANNUEL'!H$409</f>
        <v>7989</v>
      </c>
      <c r="K21" s="73">
        <f>+'[12]BULLETIN ANNUEL'!I$409</f>
        <v>1012644</v>
      </c>
      <c r="L21" s="161"/>
      <c r="M21" s="166">
        <f>+'[12]BULLETIN ANNUEL'!J$409</f>
        <v>1021782</v>
      </c>
      <c r="N21" s="161"/>
      <c r="O21" s="165">
        <f>+'[12]BULLETIN ANNUEL'!K$409</f>
        <v>446767</v>
      </c>
      <c r="P21" s="164"/>
      <c r="Q21" s="35">
        <f>+'[12]BULLETIN ANNUEL'!L$409</f>
        <v>1753387</v>
      </c>
    </row>
    <row r="22" spans="1:17" ht="15" customHeight="1">
      <c r="A22" s="30"/>
      <c r="B22" s="31" t="str">
        <f>+'[12]BULLETIN ANNUEL'!A$26</f>
        <v>SEPT</v>
      </c>
      <c r="C22" s="164"/>
      <c r="D22" s="165">
        <f>+'[12]BULLETIN ANNUEL'!C$412</f>
        <v>1162184</v>
      </c>
      <c r="E22" s="73">
        <f>+'[12]BULLETIN ANNUEL'!D$412</f>
        <v>98214</v>
      </c>
      <c r="F22" s="73">
        <f>+'[12]BULLETIN ANNUEL'!E$412</f>
        <v>-368790</v>
      </c>
      <c r="G22" s="161"/>
      <c r="H22" s="165">
        <f>+'[12]BULLETIN ANNUEL'!F$412</f>
        <v>-270576</v>
      </c>
      <c r="I22" s="73">
        <f>+'[12]BULLETIN ANNUEL'!G$412</f>
        <v>1063</v>
      </c>
      <c r="J22" s="73">
        <f>+'[12]BULLETIN ANNUEL'!H$412</f>
        <v>7701</v>
      </c>
      <c r="K22" s="73">
        <f>+'[12]BULLETIN ANNUEL'!I$412</f>
        <v>1035847</v>
      </c>
      <c r="L22" s="161"/>
      <c r="M22" s="166">
        <f>+'[12]BULLETIN ANNUEL'!J$412</f>
        <v>1044611</v>
      </c>
      <c r="N22" s="161"/>
      <c r="O22" s="165">
        <f>+'[12]BULLETIN ANNUEL'!K$412</f>
        <v>774035</v>
      </c>
      <c r="P22" s="164"/>
      <c r="Q22" s="35">
        <f>+'[12]BULLETIN ANNUEL'!L$412</f>
        <v>1936219</v>
      </c>
    </row>
    <row r="23" spans="1:17" ht="15" customHeight="1">
      <c r="A23" s="30"/>
      <c r="B23" s="31" t="str">
        <f>+'[12]BULLETIN ANNUEL'!A$29</f>
        <v>DEC</v>
      </c>
      <c r="C23" s="164"/>
      <c r="D23" s="165">
        <f>+'[12]BULLETIN ANNUEL'!C$415</f>
        <v>854095</v>
      </c>
      <c r="E23" s="73">
        <f>+'[12]BULLETIN ANNUEL'!D$415</f>
        <v>169547</v>
      </c>
      <c r="F23" s="73">
        <f>+'[12]BULLETIN ANNUEL'!E$415</f>
        <v>-345569</v>
      </c>
      <c r="G23" s="161"/>
      <c r="H23" s="165">
        <f>+'[12]BULLETIN ANNUEL'!F$415</f>
        <v>-176022</v>
      </c>
      <c r="I23" s="73">
        <f>+'[12]BULLETIN ANNUEL'!G$415</f>
        <v>974</v>
      </c>
      <c r="J23" s="73">
        <f>+'[12]BULLETIN ANNUEL'!H$415</f>
        <v>7702</v>
      </c>
      <c r="K23" s="73">
        <f>+'[12]BULLETIN ANNUEL'!I$415</f>
        <v>1100498</v>
      </c>
      <c r="L23" s="161"/>
      <c r="M23" s="166">
        <f>+'[12]BULLETIN ANNUEL'!J$415</f>
        <v>1109174</v>
      </c>
      <c r="N23" s="161"/>
      <c r="O23" s="165">
        <f>+'[12]BULLETIN ANNUEL'!K$415</f>
        <v>933152</v>
      </c>
      <c r="P23" s="164"/>
      <c r="Q23" s="35">
        <f>+'[12]BULLETIN ANNUEL'!L$415</f>
        <v>1787247</v>
      </c>
    </row>
    <row r="24" spans="1:17" ht="9" customHeight="1">
      <c r="A24" s="30"/>
      <c r="B24" s="31"/>
      <c r="C24" s="164"/>
      <c r="D24" s="165"/>
      <c r="E24" s="73"/>
      <c r="F24" s="73"/>
      <c r="G24" s="161"/>
      <c r="H24" s="165"/>
      <c r="I24" s="73"/>
      <c r="J24" s="73"/>
      <c r="K24" s="73"/>
      <c r="L24" s="161"/>
      <c r="M24" s="166"/>
      <c r="N24" s="161"/>
      <c r="O24" s="165"/>
      <c r="P24" s="164"/>
      <c r="Q24" s="35"/>
    </row>
    <row r="25" spans="1:17" ht="15" customHeight="1">
      <c r="A25" s="30">
        <f>+'[13]BULLETIN ANNUEL'!$B$18</f>
        <v>2016</v>
      </c>
      <c r="B25" s="31" t="str">
        <f>+'[13]BULLETIN ANNUEL'!A$20</f>
        <v>MAR</v>
      </c>
      <c r="C25" s="164"/>
      <c r="D25" s="165">
        <f>+'[13]BULLETIN ANNUEL'!C$406</f>
        <v>858878</v>
      </c>
      <c r="E25" s="73">
        <f>+'[13]BULLETIN ANNUEL'!D$406</f>
        <v>-46060</v>
      </c>
      <c r="F25" s="73">
        <f>+'[13]BULLETIN ANNUEL'!E$406</f>
        <v>-350091</v>
      </c>
      <c r="G25" s="161"/>
      <c r="H25" s="165">
        <f>+'[13]BULLETIN ANNUEL'!F$406</f>
        <v>-396151</v>
      </c>
      <c r="I25" s="73">
        <f>+'[13]BULLETIN ANNUEL'!G$406</f>
        <v>882</v>
      </c>
      <c r="J25" s="73">
        <f>+'[13]BULLETIN ANNUEL'!H$406</f>
        <v>8579</v>
      </c>
      <c r="K25" s="73">
        <f>+'[13]BULLETIN ANNUEL'!I$406</f>
        <v>1132619</v>
      </c>
      <c r="L25" s="161"/>
      <c r="M25" s="166">
        <f>+'[13]BULLETIN ANNUEL'!J$406</f>
        <v>1142080</v>
      </c>
      <c r="N25" s="161"/>
      <c r="O25" s="165">
        <f>+'[13]BULLETIN ANNUEL'!K$406</f>
        <v>745929</v>
      </c>
      <c r="P25" s="164"/>
      <c r="Q25" s="35">
        <f>+'[13]BULLETIN ANNUEL'!L$406</f>
        <v>1604807</v>
      </c>
    </row>
    <row r="26" spans="1:17" ht="15" customHeight="1">
      <c r="A26" s="30"/>
      <c r="B26" s="31" t="str">
        <f>+'[13]BULLETIN ANNUEL'!A$23</f>
        <v>JUIN</v>
      </c>
      <c r="C26" s="164"/>
      <c r="D26" s="165">
        <f>+'[13]BULLETIN ANNUEL'!C$409</f>
        <v>579154</v>
      </c>
      <c r="E26" s="73">
        <f>+'[13]BULLETIN ANNUEL'!D$409</f>
        <v>347051</v>
      </c>
      <c r="F26" s="73">
        <f>+'[13]BULLETIN ANNUEL'!E$409</f>
        <v>-334199</v>
      </c>
      <c r="G26" s="161"/>
      <c r="H26" s="165">
        <f>+'[13]BULLETIN ANNUEL'!F$409</f>
        <v>12852</v>
      </c>
      <c r="I26" s="73">
        <f>+'[13]BULLETIN ANNUEL'!G$409</f>
        <v>698</v>
      </c>
      <c r="J26" s="73">
        <f>+'[13]BULLETIN ANNUEL'!H$409</f>
        <v>8269</v>
      </c>
      <c r="K26" s="73">
        <f>+'[13]BULLETIN ANNUEL'!I$409</f>
        <v>1091861</v>
      </c>
      <c r="L26" s="161"/>
      <c r="M26" s="166">
        <f>+'[13]BULLETIN ANNUEL'!J$409</f>
        <v>1100828</v>
      </c>
      <c r="N26" s="161"/>
      <c r="O26" s="165">
        <f>+'[13]BULLETIN ANNUEL'!K$409</f>
        <v>1113680</v>
      </c>
      <c r="P26" s="164"/>
      <c r="Q26" s="35">
        <f>+'[13]BULLETIN ANNUEL'!L$409</f>
        <v>1692834</v>
      </c>
    </row>
    <row r="27" spans="1:17" ht="15" customHeight="1">
      <c r="A27" s="30"/>
      <c r="B27" s="31" t="str">
        <f>+'[13]BULLETIN ANNUEL'!A$26</f>
        <v>SEPT</v>
      </c>
      <c r="C27" s="164"/>
      <c r="D27" s="165">
        <f>+'[13]BULLETIN ANNUEL'!C$412</f>
        <v>395667</v>
      </c>
      <c r="E27" s="73">
        <f>+'[13]BULLETIN ANNUEL'!D$412</f>
        <v>351095</v>
      </c>
      <c r="F27" s="73">
        <f>+'[13]BULLETIN ANNUEL'!E$412</f>
        <v>-290495</v>
      </c>
      <c r="G27" s="161"/>
      <c r="H27" s="165">
        <f>+'[13]BULLETIN ANNUEL'!F$412</f>
        <v>60600</v>
      </c>
      <c r="I27" s="73">
        <f>+'[13]BULLETIN ANNUEL'!G$412</f>
        <v>709</v>
      </c>
      <c r="J27" s="73">
        <f>+'[13]BULLETIN ANNUEL'!H$412</f>
        <v>7524</v>
      </c>
      <c r="K27" s="73">
        <f>+'[13]BULLETIN ANNUEL'!I$412</f>
        <v>1169330</v>
      </c>
      <c r="L27" s="161"/>
      <c r="M27" s="166">
        <f>+'[13]BULLETIN ANNUEL'!J$412</f>
        <v>1177563</v>
      </c>
      <c r="N27" s="161"/>
      <c r="O27" s="165">
        <f>+'[13]BULLETIN ANNUEL'!K$412</f>
        <v>1238163</v>
      </c>
      <c r="P27" s="164"/>
      <c r="Q27" s="35">
        <f>+'[13]BULLETIN ANNUEL'!L$412</f>
        <v>1633830</v>
      </c>
    </row>
    <row r="28" spans="1:17" ht="15" customHeight="1">
      <c r="A28" s="30"/>
      <c r="B28" s="31" t="str">
        <f>+'[13]BULLETIN ANNUEL'!A$29</f>
        <v>DEC</v>
      </c>
      <c r="C28" s="164"/>
      <c r="D28" s="165">
        <f>+'[13]BULLETIN ANNUEL'!C$415</f>
        <v>162715</v>
      </c>
      <c r="E28" s="73">
        <f>+'[13]BULLETIN ANNUEL'!D$415</f>
        <v>378934</v>
      </c>
      <c r="F28" s="73">
        <f>+'[13]BULLETIN ANNUEL'!E$415</f>
        <v>-154671</v>
      </c>
      <c r="G28" s="161"/>
      <c r="H28" s="165">
        <f>+'[13]BULLETIN ANNUEL'!F$415</f>
        <v>224263</v>
      </c>
      <c r="I28" s="73">
        <f>+'[13]BULLETIN ANNUEL'!G$415</f>
        <v>629</v>
      </c>
      <c r="J28" s="73">
        <f>+'[13]BULLETIN ANNUEL'!H$415</f>
        <v>7594</v>
      </c>
      <c r="K28" s="73">
        <f>+'[13]BULLETIN ANNUEL'!I$415</f>
        <v>1142069</v>
      </c>
      <c r="L28" s="161"/>
      <c r="M28" s="166">
        <f>+'[13]BULLETIN ANNUEL'!J$415</f>
        <v>1150292</v>
      </c>
      <c r="N28" s="161"/>
      <c r="O28" s="165">
        <f>+'[13]BULLETIN ANNUEL'!K$415</f>
        <v>1374555</v>
      </c>
      <c r="P28" s="164"/>
      <c r="Q28" s="35">
        <f>+'[13]BULLETIN ANNUEL'!L$415</f>
        <v>1537270</v>
      </c>
    </row>
    <row r="29" spans="1:17" ht="8.25" customHeight="1">
      <c r="A29" s="30"/>
      <c r="B29" s="31"/>
      <c r="C29" s="164"/>
      <c r="D29" s="165"/>
      <c r="E29" s="73"/>
      <c r="F29" s="73"/>
      <c r="G29" s="161"/>
      <c r="H29" s="165"/>
      <c r="I29" s="73"/>
      <c r="J29" s="73"/>
      <c r="K29" s="73"/>
      <c r="L29" s="161"/>
      <c r="M29" s="166"/>
      <c r="N29" s="161"/>
      <c r="O29" s="165"/>
      <c r="P29" s="164"/>
      <c r="Q29" s="35"/>
    </row>
    <row r="30" spans="1:17" ht="15" customHeight="1">
      <c r="A30" s="30">
        <f>+'[4]BULLETIN ANNUEL'!$B$18</f>
        <v>2017</v>
      </c>
      <c r="B30" s="31" t="str">
        <f>+'[4]BULLETIN ANNUEL'!A$18</f>
        <v>JAN</v>
      </c>
      <c r="C30" s="164"/>
      <c r="D30" s="165">
        <f>+'[4]BULLETIN ANNUEL'!C$404</f>
        <v>186591</v>
      </c>
      <c r="E30" s="73">
        <f>+'[4]BULLETIN ANNUEL'!D$404</f>
        <v>410754</v>
      </c>
      <c r="F30" s="73">
        <f>+'[4]BULLETIN ANNUEL'!E$404</f>
        <v>-180518</v>
      </c>
      <c r="G30" s="161"/>
      <c r="H30" s="165">
        <f>+'[4]BULLETIN ANNUEL'!F$404</f>
        <v>230236</v>
      </c>
      <c r="I30" s="73">
        <f>+'[4]BULLETIN ANNUEL'!G$404</f>
        <v>563</v>
      </c>
      <c r="J30" s="73">
        <f>+'[4]BULLETIN ANNUEL'!H$404</f>
        <v>7632</v>
      </c>
      <c r="K30" s="73">
        <f>+'[4]BULLETIN ANNUEL'!I$404</f>
        <v>1113444</v>
      </c>
      <c r="L30" s="161"/>
      <c r="M30" s="166">
        <f>+'[4]BULLETIN ANNUEL'!J$404</f>
        <v>1121639</v>
      </c>
      <c r="N30" s="161"/>
      <c r="O30" s="165">
        <f>+'[4]BULLETIN ANNUEL'!K$404</f>
        <v>1351875</v>
      </c>
      <c r="P30" s="164"/>
      <c r="Q30" s="35">
        <f>+'[4]BULLETIN ANNUEL'!L$404</f>
        <v>1538466</v>
      </c>
    </row>
    <row r="31" spans="1:17" ht="15" customHeight="1">
      <c r="A31" s="30"/>
      <c r="B31" s="31" t="str">
        <f>+'[4]BULLETIN ANNUEL'!A$19</f>
        <v>FEV</v>
      </c>
      <c r="C31" s="164"/>
      <c r="D31" s="165">
        <f>+'[4]BULLETIN ANNUEL'!C$405</f>
        <v>109757</v>
      </c>
      <c r="E31" s="73">
        <f>+'[4]BULLETIN ANNUEL'!D$405</f>
        <v>422788</v>
      </c>
      <c r="F31" s="73">
        <f>+'[4]BULLETIN ANNUEL'!E$405</f>
        <v>-179589</v>
      </c>
      <c r="G31" s="161"/>
      <c r="H31" s="165">
        <f>+'[4]BULLETIN ANNUEL'!F$405</f>
        <v>243199</v>
      </c>
      <c r="I31" s="73">
        <f>+'[4]BULLETIN ANNUEL'!G$405</f>
        <v>11262</v>
      </c>
      <c r="J31" s="73">
        <f>+'[4]BULLETIN ANNUEL'!H$405</f>
        <v>8061</v>
      </c>
      <c r="K31" s="73">
        <f>+'[4]BULLETIN ANNUEL'!I$405</f>
        <v>1121572</v>
      </c>
      <c r="L31" s="161"/>
      <c r="M31" s="166">
        <f>+'[4]BULLETIN ANNUEL'!J$405</f>
        <v>1140895</v>
      </c>
      <c r="N31" s="161"/>
      <c r="O31" s="165">
        <f>+'[4]BULLETIN ANNUEL'!K$405</f>
        <v>1384094</v>
      </c>
      <c r="P31" s="164"/>
      <c r="Q31" s="35">
        <f>+'[4]BULLETIN ANNUEL'!L$405</f>
        <v>1493851</v>
      </c>
    </row>
    <row r="32" spans="1:17" ht="15" customHeight="1">
      <c r="A32" s="30"/>
      <c r="B32" s="31" t="str">
        <f>+'[4]BULLETIN ANNUEL'!A$20</f>
        <v>MAR</v>
      </c>
      <c r="C32" s="164"/>
      <c r="D32" s="165">
        <f>+'[4]BULLETIN ANNUEL'!C$406</f>
        <v>127600</v>
      </c>
      <c r="E32" s="73">
        <f>+'[4]BULLETIN ANNUEL'!D$406</f>
        <v>388297</v>
      </c>
      <c r="F32" s="73">
        <f>+'[4]BULLETIN ANNUEL'!E$406</f>
        <v>-165417</v>
      </c>
      <c r="G32" s="161"/>
      <c r="H32" s="165">
        <f>+'[4]BULLETIN ANNUEL'!F$406</f>
        <v>222880</v>
      </c>
      <c r="I32" s="73">
        <f>+'[4]BULLETIN ANNUEL'!G$406</f>
        <v>18506</v>
      </c>
      <c r="J32" s="73">
        <f>+'[4]BULLETIN ANNUEL'!H$406</f>
        <v>8337</v>
      </c>
      <c r="K32" s="73">
        <f>+'[4]BULLETIN ANNUEL'!I$406</f>
        <v>1112094</v>
      </c>
      <c r="L32" s="161"/>
      <c r="M32" s="166">
        <f>+'[4]BULLETIN ANNUEL'!J$406</f>
        <v>1138937</v>
      </c>
      <c r="N32" s="161"/>
      <c r="O32" s="165">
        <f>+'[4]BULLETIN ANNUEL'!K$406</f>
        <v>1361817</v>
      </c>
      <c r="P32" s="164"/>
      <c r="Q32" s="35">
        <f>+'[4]BULLETIN ANNUEL'!L$406</f>
        <v>1489417</v>
      </c>
    </row>
    <row r="33" spans="1:21" ht="15" customHeight="1">
      <c r="A33" s="30"/>
      <c r="B33" s="31" t="str">
        <f>+'[4]BULLETIN ANNUEL'!A$21</f>
        <v>AVR</v>
      </c>
      <c r="C33" s="164"/>
      <c r="D33" s="165">
        <f>+'[4]BULLETIN ANNUEL'!C$407</f>
        <v>136425</v>
      </c>
      <c r="E33" s="73">
        <f>+'[4]BULLETIN ANNUEL'!D$407</f>
        <v>385531</v>
      </c>
      <c r="F33" s="73">
        <f>+'[4]BULLETIN ANNUEL'!E$407</f>
        <v>-171204</v>
      </c>
      <c r="G33" s="161"/>
      <c r="H33" s="165">
        <f>+'[4]BULLETIN ANNUEL'!F$407</f>
        <v>214327</v>
      </c>
      <c r="I33" s="73">
        <f>+'[4]BULLETIN ANNUEL'!G$407</f>
        <v>494</v>
      </c>
      <c r="J33" s="73">
        <f>+'[4]BULLETIN ANNUEL'!H$407</f>
        <v>7985</v>
      </c>
      <c r="K33" s="73">
        <f>+'[4]BULLETIN ANNUEL'!I$407</f>
        <v>1131364</v>
      </c>
      <c r="L33" s="161"/>
      <c r="M33" s="166">
        <f>+'[4]BULLETIN ANNUEL'!J$407</f>
        <v>1139843</v>
      </c>
      <c r="N33" s="161"/>
      <c r="O33" s="165">
        <f>+'[4]BULLETIN ANNUEL'!K$407</f>
        <v>1354170</v>
      </c>
      <c r="P33" s="164"/>
      <c r="Q33" s="35">
        <f>+'[4]BULLETIN ANNUEL'!L$407</f>
        <v>1490595</v>
      </c>
    </row>
    <row r="34" spans="1:21" ht="15" customHeight="1">
      <c r="A34" s="30"/>
      <c r="B34" s="31" t="str">
        <f>+'[4]BULLETIN ANNUEL'!A$22</f>
        <v>MAI</v>
      </c>
      <c r="C34" s="164"/>
      <c r="D34" s="165">
        <f>+'[4]BULLETIN ANNUEL'!C$408</f>
        <v>191841</v>
      </c>
      <c r="E34" s="73">
        <f>+'[4]BULLETIN ANNUEL'!D$408</f>
        <v>273060</v>
      </c>
      <c r="F34" s="73">
        <f>+'[4]BULLETIN ANNUEL'!E$408</f>
        <v>-162686</v>
      </c>
      <c r="G34" s="161"/>
      <c r="H34" s="165">
        <f>+'[4]BULLETIN ANNUEL'!F$408</f>
        <v>110374</v>
      </c>
      <c r="I34" s="73">
        <f>+'[4]BULLETIN ANNUEL'!G$408</f>
        <v>425</v>
      </c>
      <c r="J34" s="73">
        <f>+'[4]BULLETIN ANNUEL'!H$408</f>
        <v>8929</v>
      </c>
      <c r="K34" s="73">
        <f>+'[4]BULLETIN ANNUEL'!I$408</f>
        <v>1145739</v>
      </c>
      <c r="L34" s="161"/>
      <c r="M34" s="166">
        <f>+'[4]BULLETIN ANNUEL'!J$408</f>
        <v>1155093</v>
      </c>
      <c r="N34" s="161"/>
      <c r="O34" s="165">
        <f>+'[4]BULLETIN ANNUEL'!K$408</f>
        <v>1265467</v>
      </c>
      <c r="P34" s="164"/>
      <c r="Q34" s="35">
        <f>+'[4]BULLETIN ANNUEL'!L$408</f>
        <v>1457308</v>
      </c>
    </row>
    <row r="35" spans="1:21" ht="15" customHeight="1">
      <c r="A35" s="30"/>
      <c r="B35" s="31" t="str">
        <f>+'[4]BULLETIN ANNUEL'!A$23</f>
        <v>JUN</v>
      </c>
      <c r="C35" s="164"/>
      <c r="D35" s="165">
        <f>+'[4]BULLETIN ANNUEL'!C$409</f>
        <v>195289</v>
      </c>
      <c r="E35" s="73">
        <f>+'[4]BULLETIN ANNUEL'!D$409</f>
        <v>248203</v>
      </c>
      <c r="F35" s="73">
        <f>+'[4]BULLETIN ANNUEL'!E$409</f>
        <v>-135492</v>
      </c>
      <c r="G35" s="161"/>
      <c r="H35" s="165">
        <f>+'[4]BULLETIN ANNUEL'!F$409</f>
        <v>112711</v>
      </c>
      <c r="I35" s="73">
        <f>+'[4]BULLETIN ANNUEL'!G$409</f>
        <v>511</v>
      </c>
      <c r="J35" s="73">
        <f>+'[4]BULLETIN ANNUEL'!H$409</f>
        <v>8485</v>
      </c>
      <c r="K35" s="73">
        <f>+'[4]BULLETIN ANNUEL'!I$409</f>
        <v>1157907</v>
      </c>
      <c r="L35" s="161"/>
      <c r="M35" s="166">
        <f>+'[4]BULLETIN ANNUEL'!J$409</f>
        <v>1166903</v>
      </c>
      <c r="N35" s="161"/>
      <c r="O35" s="165">
        <f>+'[4]BULLETIN ANNUEL'!K$409</f>
        <v>1279614</v>
      </c>
      <c r="P35" s="164"/>
      <c r="Q35" s="35">
        <f>+'[4]BULLETIN ANNUEL'!L$409</f>
        <v>1474903</v>
      </c>
    </row>
    <row r="36" spans="1:21" ht="15" customHeight="1">
      <c r="A36" s="30"/>
      <c r="B36" s="31" t="str">
        <f>+'[4]BULLETIN ANNUEL'!A$24</f>
        <v>JUIL</v>
      </c>
      <c r="C36" s="164"/>
      <c r="D36" s="165">
        <f>+'[4]BULLETIN ANNUEL'!C$410</f>
        <v>140463</v>
      </c>
      <c r="E36" s="73">
        <f>+'[4]BULLETIN ANNUEL'!D$410</f>
        <v>298300</v>
      </c>
      <c r="F36" s="73">
        <f>+'[4]BULLETIN ANNUEL'!E$410</f>
        <v>-127892</v>
      </c>
      <c r="G36" s="161"/>
      <c r="H36" s="165">
        <f>+'[4]BULLETIN ANNUEL'!F$410</f>
        <v>170408</v>
      </c>
      <c r="I36" s="73">
        <f>+'[4]BULLETIN ANNUEL'!G$410</f>
        <v>9768</v>
      </c>
      <c r="J36" s="73">
        <f>+'[4]BULLETIN ANNUEL'!H$410</f>
        <v>9062</v>
      </c>
      <c r="K36" s="73">
        <f>+'[4]BULLETIN ANNUEL'!I$410</f>
        <v>1156875</v>
      </c>
      <c r="L36" s="161"/>
      <c r="M36" s="166">
        <f>+'[4]BULLETIN ANNUEL'!J$410</f>
        <v>1175705</v>
      </c>
      <c r="N36" s="161"/>
      <c r="O36" s="165">
        <f>+'[4]BULLETIN ANNUEL'!K$410</f>
        <v>1346113</v>
      </c>
      <c r="P36" s="164"/>
      <c r="Q36" s="35">
        <f>+'[4]BULLETIN ANNUEL'!L$410</f>
        <v>1486576</v>
      </c>
    </row>
    <row r="37" spans="1:21" ht="15" customHeight="1">
      <c r="A37" s="30"/>
      <c r="B37" s="31" t="str">
        <f>+'[4]BULLETIN ANNUEL'!A$25</f>
        <v>AOU</v>
      </c>
      <c r="C37" s="164"/>
      <c r="D37" s="165">
        <f>+'[4]BULLETIN ANNUEL'!C$411</f>
        <v>251249</v>
      </c>
      <c r="E37" s="73">
        <f>+'[4]BULLETIN ANNUEL'!D$411</f>
        <v>266314</v>
      </c>
      <c r="F37" s="73">
        <f>+'[4]BULLETIN ANNUEL'!E$411</f>
        <v>-130388</v>
      </c>
      <c r="G37" s="161"/>
      <c r="H37" s="165">
        <f>+'[4]BULLETIN ANNUEL'!F$411</f>
        <v>135926</v>
      </c>
      <c r="I37" s="73">
        <f>+'[4]BULLETIN ANNUEL'!G$411</f>
        <v>8928</v>
      </c>
      <c r="J37" s="73">
        <f>+'[4]BULLETIN ANNUEL'!H$411</f>
        <v>8172</v>
      </c>
      <c r="K37" s="73">
        <f>+'[4]BULLETIN ANNUEL'!I$411</f>
        <v>1144775</v>
      </c>
      <c r="L37" s="161"/>
      <c r="M37" s="166">
        <f>+'[4]BULLETIN ANNUEL'!J$411</f>
        <v>1161875</v>
      </c>
      <c r="N37" s="161"/>
      <c r="O37" s="165">
        <f>+'[4]BULLETIN ANNUEL'!K$411</f>
        <v>1297801</v>
      </c>
      <c r="P37" s="164"/>
      <c r="Q37" s="35">
        <f>+'[4]BULLETIN ANNUEL'!L$411</f>
        <v>1549050</v>
      </c>
    </row>
    <row r="38" spans="1:21" ht="15" customHeight="1">
      <c r="A38" s="30"/>
      <c r="B38" s="31" t="str">
        <f>+'[4]BULLETIN ANNUEL'!A$26</f>
        <v>SEPT</v>
      </c>
      <c r="C38" s="164"/>
      <c r="D38" s="165">
        <f>+'[4]BULLETIN ANNUEL'!C$412</f>
        <v>214374</v>
      </c>
      <c r="E38" s="73">
        <f>+'[4]BULLETIN ANNUEL'!D$412</f>
        <v>285850</v>
      </c>
      <c r="F38" s="73">
        <f>+'[4]BULLETIN ANNUEL'!E$412</f>
        <v>-129065</v>
      </c>
      <c r="G38" s="161"/>
      <c r="H38" s="165">
        <f>+'[4]BULLETIN ANNUEL'!F$412</f>
        <v>156785</v>
      </c>
      <c r="I38" s="73">
        <f>+'[4]BULLETIN ANNUEL'!G$412</f>
        <v>318</v>
      </c>
      <c r="J38" s="73">
        <f>+'[4]BULLETIN ANNUEL'!H$412</f>
        <v>8320</v>
      </c>
      <c r="K38" s="73">
        <f>+'[4]BULLETIN ANNUEL'!I$412</f>
        <v>1138511</v>
      </c>
      <c r="L38" s="161"/>
      <c r="M38" s="166">
        <f>+'[4]BULLETIN ANNUEL'!J$412</f>
        <v>1147149</v>
      </c>
      <c r="N38" s="161"/>
      <c r="O38" s="165">
        <f>+'[4]BULLETIN ANNUEL'!K$412</f>
        <v>1303934</v>
      </c>
      <c r="P38" s="164"/>
      <c r="Q38" s="35">
        <f>+'[4]BULLETIN ANNUEL'!L$412</f>
        <v>1518308</v>
      </c>
    </row>
    <row r="39" spans="1:21" ht="15" customHeight="1">
      <c r="A39" s="30"/>
      <c r="B39" s="31" t="str">
        <f>+'[4]BULLETIN ANNUEL'!A$27</f>
        <v>OCT</v>
      </c>
      <c r="C39" s="164"/>
      <c r="D39" s="165">
        <f>+'[4]BULLETIN ANNUEL'!C$413</f>
        <v>91149</v>
      </c>
      <c r="E39" s="73">
        <f>+'[4]BULLETIN ANNUEL'!D$413</f>
        <v>365119</v>
      </c>
      <c r="F39" s="73">
        <f>+'[4]BULLETIN ANNUEL'!E$413</f>
        <v>-124887</v>
      </c>
      <c r="G39" s="161"/>
      <c r="H39" s="165">
        <f>+'[4]BULLETIN ANNUEL'!F$413</f>
        <v>240232</v>
      </c>
      <c r="I39" s="73">
        <f>+'[4]BULLETIN ANNUEL'!G$413</f>
        <v>246</v>
      </c>
      <c r="J39" s="73">
        <f>+'[4]BULLETIN ANNUEL'!H$413</f>
        <v>7576</v>
      </c>
      <c r="K39" s="73">
        <f>+'[4]BULLETIN ANNUEL'!I$413</f>
        <v>1155589</v>
      </c>
      <c r="L39" s="161"/>
      <c r="M39" s="166">
        <f>+'[4]BULLETIN ANNUEL'!J$413</f>
        <v>1163411</v>
      </c>
      <c r="N39" s="161"/>
      <c r="O39" s="165">
        <f>+'[4]BULLETIN ANNUEL'!K$413</f>
        <v>1403643</v>
      </c>
      <c r="P39" s="164"/>
      <c r="Q39" s="35">
        <f>+'[4]BULLETIN ANNUEL'!L$413</f>
        <v>1494792</v>
      </c>
    </row>
    <row r="40" spans="1:21" ht="15" customHeight="1">
      <c r="A40" s="30"/>
      <c r="B40" s="31" t="str">
        <f>+'[4]BULLETIN ANNUEL'!A$28</f>
        <v>NOV</v>
      </c>
      <c r="C40" s="164"/>
      <c r="D40" s="165">
        <f>+'[4]BULLETIN ANNUEL'!C$414</f>
        <v>122113</v>
      </c>
      <c r="E40" s="73">
        <f>+'[4]BULLETIN ANNUEL'!D$414</f>
        <v>344563</v>
      </c>
      <c r="F40" s="73">
        <f>+'[4]BULLETIN ANNUEL'!E$414</f>
        <v>-109576</v>
      </c>
      <c r="G40" s="161"/>
      <c r="H40" s="165">
        <f>+'[4]BULLETIN ANNUEL'!F$414</f>
        <v>234987</v>
      </c>
      <c r="I40" s="73">
        <f>+'[4]BULLETIN ANNUEL'!G$414</f>
        <v>17311</v>
      </c>
      <c r="J40" s="73">
        <f>+'[4]BULLETIN ANNUEL'!H$414</f>
        <v>7617</v>
      </c>
      <c r="K40" s="73">
        <f>+'[4]BULLETIN ANNUEL'!I$414</f>
        <v>1144698</v>
      </c>
      <c r="L40" s="161"/>
      <c r="M40" s="166">
        <f>+'[4]BULLETIN ANNUEL'!J$414</f>
        <v>1169626</v>
      </c>
      <c r="N40" s="161"/>
      <c r="O40" s="165">
        <f>+'[4]BULLETIN ANNUEL'!K$414</f>
        <v>1404613</v>
      </c>
      <c r="P40" s="164"/>
      <c r="Q40" s="35">
        <f>+'[4]BULLETIN ANNUEL'!L$414</f>
        <v>1526726</v>
      </c>
    </row>
    <row r="41" spans="1:21" ht="15" customHeight="1">
      <c r="A41" s="30"/>
      <c r="B41" s="31">
        <f>+'[4]BULLETIN ANNUEL'!A$29</f>
        <v>0</v>
      </c>
      <c r="C41" s="164"/>
      <c r="D41" s="165">
        <f>+'[4]BULLETIN ANNUEL'!C$415</f>
        <v>0</v>
      </c>
      <c r="E41" s="73">
        <f>+'[4]BULLETIN ANNUEL'!D$415</f>
        <v>0</v>
      </c>
      <c r="F41" s="73">
        <f>+'[4]BULLETIN ANNUEL'!E$415</f>
        <v>0</v>
      </c>
      <c r="G41" s="161"/>
      <c r="H41" s="165">
        <f>+'[4]BULLETIN ANNUEL'!F$415</f>
        <v>0</v>
      </c>
      <c r="I41" s="73">
        <f>+'[4]BULLETIN ANNUEL'!G$415</f>
        <v>0</v>
      </c>
      <c r="J41" s="73">
        <f>+'[4]BULLETIN ANNUEL'!H$415</f>
        <v>0</v>
      </c>
      <c r="K41" s="73">
        <f>+'[4]BULLETIN ANNUEL'!I$415</f>
        <v>0</v>
      </c>
      <c r="L41" s="161"/>
      <c r="M41" s="166">
        <f>+'[4]BULLETIN ANNUEL'!J$415</f>
        <v>0</v>
      </c>
      <c r="N41" s="161"/>
      <c r="O41" s="165">
        <f>+'[4]BULLETIN ANNUEL'!K$415</f>
        <v>0</v>
      </c>
      <c r="P41" s="164"/>
      <c r="Q41" s="35">
        <f>+'[4]BULLETIN ANNUEL'!L$415</f>
        <v>0</v>
      </c>
    </row>
    <row r="42" spans="1:21" ht="15" customHeight="1" thickBot="1">
      <c r="A42" s="153"/>
      <c r="B42" s="152"/>
      <c r="C42" s="167"/>
      <c r="D42" s="168"/>
      <c r="E42" s="169"/>
      <c r="F42" s="170"/>
      <c r="G42" s="170"/>
      <c r="H42" s="171"/>
      <c r="I42" s="172"/>
      <c r="J42" s="172"/>
      <c r="K42" s="173"/>
      <c r="L42" s="173"/>
      <c r="M42" s="174"/>
      <c r="N42" s="175"/>
      <c r="O42" s="176"/>
      <c r="P42" s="177"/>
      <c r="Q42" s="178"/>
    </row>
    <row r="43" spans="1:21" ht="23" customHeight="1" thickBot="1">
      <c r="A43" s="154" t="s">
        <v>167</v>
      </c>
      <c r="B43" s="1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</row>
    <row r="44" spans="1:21" ht="14" customHeight="1">
      <c r="A44" s="195" t="s">
        <v>40</v>
      </c>
      <c r="B44" s="196"/>
      <c r="C44" s="11" t="s">
        <v>168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99" t="s">
        <v>20</v>
      </c>
      <c r="Q44" s="207" t="s">
        <v>169</v>
      </c>
      <c r="R44" s="40"/>
      <c r="S44" s="40"/>
      <c r="T44" s="40"/>
      <c r="U44" s="40"/>
    </row>
    <row r="45" spans="1:21" ht="16.25" customHeight="1">
      <c r="A45" s="230"/>
      <c r="B45" s="231"/>
      <c r="C45" s="156" t="s">
        <v>170</v>
      </c>
      <c r="D45" s="157"/>
      <c r="E45" s="157"/>
      <c r="F45" s="157"/>
      <c r="G45" s="157"/>
      <c r="H45" s="157"/>
      <c r="I45" s="157"/>
      <c r="J45" s="158"/>
      <c r="K45" s="156" t="s">
        <v>79</v>
      </c>
      <c r="L45" s="157"/>
      <c r="M45" s="157"/>
      <c r="N45" s="158"/>
      <c r="O45" s="235" t="s">
        <v>171</v>
      </c>
      <c r="P45" s="226"/>
      <c r="Q45" s="228"/>
      <c r="R45" s="40"/>
      <c r="S45" s="40"/>
      <c r="T45" s="40"/>
      <c r="U45" s="40"/>
    </row>
    <row r="46" spans="1:21" ht="16.25" customHeight="1">
      <c r="A46" s="230"/>
      <c r="B46" s="231"/>
      <c r="C46" s="235" t="s">
        <v>172</v>
      </c>
      <c r="D46" s="95" t="s">
        <v>173</v>
      </c>
      <c r="E46" s="96"/>
      <c r="F46" s="96"/>
      <c r="G46" s="96"/>
      <c r="H46" s="96"/>
      <c r="I46" s="97"/>
      <c r="J46" s="235" t="s">
        <v>174</v>
      </c>
      <c r="K46" s="235" t="s">
        <v>175</v>
      </c>
      <c r="L46" s="235" t="s">
        <v>176</v>
      </c>
      <c r="M46" s="235" t="s">
        <v>177</v>
      </c>
      <c r="N46" s="235" t="s">
        <v>178</v>
      </c>
      <c r="O46" s="226"/>
      <c r="P46" s="226"/>
      <c r="Q46" s="228"/>
      <c r="R46" s="40"/>
      <c r="S46" s="40"/>
      <c r="T46" s="40"/>
      <c r="U46" s="40"/>
    </row>
    <row r="47" spans="1:21" ht="55.25" customHeight="1" thickBot="1">
      <c r="A47" s="197"/>
      <c r="B47" s="198"/>
      <c r="C47" s="200"/>
      <c r="D47" s="16" t="s">
        <v>179</v>
      </c>
      <c r="E47" s="16" t="s">
        <v>175</v>
      </c>
      <c r="F47" s="16" t="s">
        <v>180</v>
      </c>
      <c r="G47" s="16" t="s">
        <v>181</v>
      </c>
      <c r="H47" s="16" t="s">
        <v>177</v>
      </c>
      <c r="I47" s="159" t="s">
        <v>182</v>
      </c>
      <c r="J47" s="200"/>
      <c r="K47" s="200"/>
      <c r="L47" s="200"/>
      <c r="M47" s="200"/>
      <c r="N47" s="200"/>
      <c r="O47" s="200"/>
      <c r="P47" s="200"/>
      <c r="Q47" s="208"/>
      <c r="R47" s="40"/>
      <c r="S47" s="40"/>
      <c r="T47" s="40"/>
      <c r="U47" s="40"/>
    </row>
    <row r="48" spans="1:21" ht="15" customHeight="1">
      <c r="A48" s="133"/>
      <c r="B48" s="13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66"/>
    </row>
    <row r="49" spans="1:17" ht="15" customHeight="1">
      <c r="A49" s="22">
        <f>+[5]BULLETIN!B$83</f>
        <v>2008</v>
      </c>
      <c r="B49" s="27"/>
      <c r="C49" s="165">
        <f>+[5]BULLETIN!C$445</f>
        <v>90080</v>
      </c>
      <c r="D49" s="165">
        <f>+[5]BULLETIN!D$445</f>
        <v>709</v>
      </c>
      <c r="E49" s="165">
        <f>+[5]BULLETIN!E$445</f>
        <v>432324</v>
      </c>
      <c r="F49" s="165">
        <f>+[5]BULLETIN!F$445</f>
        <v>0</v>
      </c>
      <c r="G49" s="165">
        <f>+[5]BULLETIN!G$445</f>
        <v>0</v>
      </c>
      <c r="H49" s="165">
        <f>+[5]BULLETIN!H$445</f>
        <v>0</v>
      </c>
      <c r="I49" s="165">
        <f>+[5]BULLETIN!I$445</f>
        <v>433033</v>
      </c>
      <c r="J49" s="165">
        <f>+[5]BULLETIN!J$445</f>
        <v>523113</v>
      </c>
      <c r="K49" s="165">
        <f>+[5]BULLETIN!K$445</f>
        <v>62270</v>
      </c>
      <c r="L49" s="165">
        <f>+[5]BULLETIN!L$445</f>
        <v>0</v>
      </c>
      <c r="M49" s="165">
        <f>+[5]BULLETIN!M$445</f>
        <v>0</v>
      </c>
      <c r="N49" s="165">
        <f>+[5]BULLETIN!N$445</f>
        <v>62270</v>
      </c>
      <c r="O49" s="165">
        <f>+[5]BULLETIN!O$445</f>
        <v>585383</v>
      </c>
      <c r="P49" s="165">
        <f>+[5]BULLETIN!P$445</f>
        <v>84981</v>
      </c>
      <c r="Q49" s="25">
        <f>+[5]BULLETIN!Q$445</f>
        <v>-115657</v>
      </c>
    </row>
    <row r="50" spans="1:17" ht="15" customHeight="1">
      <c r="A50" s="22">
        <f>+[6]BULLETIN!B$83</f>
        <v>2009</v>
      </c>
      <c r="B50" s="27"/>
      <c r="C50" s="165">
        <f>+[6]BULLETIN!C$445</f>
        <v>127353</v>
      </c>
      <c r="D50" s="165">
        <f>+[6]BULLETIN!D$445</f>
        <v>707</v>
      </c>
      <c r="E50" s="165">
        <f>+[6]BULLETIN!E$445</f>
        <v>483087</v>
      </c>
      <c r="F50" s="165">
        <f>+[6]BULLETIN!F$445</f>
        <v>0</v>
      </c>
      <c r="G50" s="165">
        <f>+[6]BULLETIN!G$445</f>
        <v>0</v>
      </c>
      <c r="H50" s="165">
        <f>+[6]BULLETIN!H$445</f>
        <v>0</v>
      </c>
      <c r="I50" s="165">
        <f>+[6]BULLETIN!I$445</f>
        <v>483794</v>
      </c>
      <c r="J50" s="165">
        <f>+[6]BULLETIN!J$445</f>
        <v>611147</v>
      </c>
      <c r="K50" s="165">
        <f>+[6]BULLETIN!K$445</f>
        <v>84103</v>
      </c>
      <c r="L50" s="165">
        <f>+[6]BULLETIN!L$445</f>
        <v>0</v>
      </c>
      <c r="M50" s="165">
        <f>+[6]BULLETIN!M$445</f>
        <v>0</v>
      </c>
      <c r="N50" s="165">
        <f>+[6]BULLETIN!N$445</f>
        <v>84103</v>
      </c>
      <c r="O50" s="165">
        <f>+[6]BULLETIN!O$445</f>
        <v>695250</v>
      </c>
      <c r="P50" s="165">
        <f>+[6]BULLETIN!P$445</f>
        <v>120563</v>
      </c>
      <c r="Q50" s="25">
        <f>+[6]BULLETIN!Q$445</f>
        <v>46989</v>
      </c>
    </row>
    <row r="51" spans="1:17" ht="15" customHeight="1">
      <c r="A51" s="22">
        <f>+'[7]BULLETIN ANNUEL'!B$83</f>
        <v>2010</v>
      </c>
      <c r="B51" s="27"/>
      <c r="C51" s="165">
        <f>+'[7]BULLETIN ANNUEL'!C$445</f>
        <v>168613</v>
      </c>
      <c r="D51" s="165">
        <f>+'[7]BULLETIN ANNUEL'!D$445</f>
        <v>707</v>
      </c>
      <c r="E51" s="165">
        <f>+'[7]BULLETIN ANNUEL'!E$445</f>
        <v>758130</v>
      </c>
      <c r="F51" s="165">
        <f>+'[7]BULLETIN ANNUEL'!F$445</f>
        <v>0</v>
      </c>
      <c r="G51" s="165">
        <f>+'[7]BULLETIN ANNUEL'!G$445</f>
        <v>0</v>
      </c>
      <c r="H51" s="165">
        <f>+'[7]BULLETIN ANNUEL'!H$445</f>
        <v>0</v>
      </c>
      <c r="I51" s="165">
        <f>+'[7]BULLETIN ANNUEL'!I$445</f>
        <v>758837</v>
      </c>
      <c r="J51" s="165">
        <f>+'[7]BULLETIN ANNUEL'!J$445</f>
        <v>927450</v>
      </c>
      <c r="K51" s="165">
        <f>+'[7]BULLETIN ANNUEL'!K$445</f>
        <v>107651</v>
      </c>
      <c r="L51" s="165">
        <f>+'[7]BULLETIN ANNUEL'!L$445</f>
        <v>0</v>
      </c>
      <c r="M51" s="165">
        <f>+'[7]BULLETIN ANNUEL'!M$445</f>
        <v>0</v>
      </c>
      <c r="N51" s="165">
        <f>+'[7]BULLETIN ANNUEL'!N$445</f>
        <v>107651</v>
      </c>
      <c r="O51" s="165">
        <f>+'[7]BULLETIN ANNUEL'!O$445</f>
        <v>1035101</v>
      </c>
      <c r="P51" s="165">
        <f>+'[7]BULLETIN ANNUEL'!P$445</f>
        <v>153384</v>
      </c>
      <c r="Q51" s="35">
        <f>+'[7]BULLETIN ANNUEL'!Q$445</f>
        <v>52571</v>
      </c>
    </row>
    <row r="52" spans="1:17" ht="15" customHeight="1">
      <c r="A52" s="22">
        <f>+'[8]BULLETIN ANNUEL'!B$83</f>
        <v>2011</v>
      </c>
      <c r="B52" s="27"/>
      <c r="C52" s="165">
        <f>+'[8]BULLETIN ANNUEL'!C$445</f>
        <v>225075</v>
      </c>
      <c r="D52" s="165">
        <f>+'[8]BULLETIN ANNUEL'!D$445</f>
        <v>709</v>
      </c>
      <c r="E52" s="165">
        <f>+'[8]BULLETIN ANNUEL'!E$445</f>
        <v>755509</v>
      </c>
      <c r="F52" s="165">
        <f>+'[8]BULLETIN ANNUEL'!F$445</f>
        <v>0</v>
      </c>
      <c r="G52" s="165">
        <f>+'[8]BULLETIN ANNUEL'!G$445</f>
        <v>0</v>
      </c>
      <c r="H52" s="165">
        <f>+'[8]BULLETIN ANNUEL'!H$445</f>
        <v>0</v>
      </c>
      <c r="I52" s="165">
        <f>+'[8]BULLETIN ANNUEL'!I$445</f>
        <v>756218</v>
      </c>
      <c r="J52" s="165">
        <f>+'[8]BULLETIN ANNUEL'!J$445</f>
        <v>981293</v>
      </c>
      <c r="K52" s="165">
        <f>+'[8]BULLETIN ANNUEL'!K$445</f>
        <v>117021</v>
      </c>
      <c r="L52" s="165">
        <f>+'[8]BULLETIN ANNUEL'!L$445</f>
        <v>0</v>
      </c>
      <c r="M52" s="165">
        <f>+'[8]BULLETIN ANNUEL'!M$445</f>
        <v>0</v>
      </c>
      <c r="N52" s="165">
        <f>+'[8]BULLETIN ANNUEL'!N$445</f>
        <v>117021</v>
      </c>
      <c r="O52" s="165">
        <f>+'[8]BULLETIN ANNUEL'!O$445</f>
        <v>1098314</v>
      </c>
      <c r="P52" s="165">
        <f>+'[8]BULLETIN ANNUEL'!P$445</f>
        <v>188055</v>
      </c>
      <c r="Q52" s="35">
        <f>+'[8]BULLETIN ANNUEL'!Q$445</f>
        <v>12692</v>
      </c>
    </row>
    <row r="53" spans="1:17" ht="15" customHeight="1">
      <c r="A53" s="22">
        <f>+'[9]BULLETIN ANNUEL'!$B$83</f>
        <v>2012</v>
      </c>
      <c r="B53" s="27"/>
      <c r="C53" s="165">
        <f>+'[9]BULLETIN ANNUEL'!C$445</f>
        <v>251107</v>
      </c>
      <c r="D53" s="165">
        <f>+'[9]BULLETIN ANNUEL'!D$445</f>
        <v>5523</v>
      </c>
      <c r="E53" s="165">
        <f>+'[9]BULLETIN ANNUEL'!E$445</f>
        <v>1246565</v>
      </c>
      <c r="F53" s="165">
        <f>+'[9]BULLETIN ANNUEL'!F$445</f>
        <v>0</v>
      </c>
      <c r="G53" s="165">
        <f>+'[9]BULLETIN ANNUEL'!G$445</f>
        <v>0</v>
      </c>
      <c r="H53" s="165">
        <f>+'[9]BULLETIN ANNUEL'!H$445</f>
        <v>0</v>
      </c>
      <c r="I53" s="165">
        <f>+'[9]BULLETIN ANNUEL'!I$445</f>
        <v>1252088</v>
      </c>
      <c r="J53" s="165">
        <f>+'[9]BULLETIN ANNUEL'!J$445</f>
        <v>1503195</v>
      </c>
      <c r="K53" s="165">
        <f>+'[9]BULLETIN ANNUEL'!K$445</f>
        <v>205676</v>
      </c>
      <c r="L53" s="165">
        <f>+'[9]BULLETIN ANNUEL'!L$445</f>
        <v>0</v>
      </c>
      <c r="M53" s="165">
        <f>+'[9]BULLETIN ANNUEL'!M$445</f>
        <v>0</v>
      </c>
      <c r="N53" s="165">
        <f>+'[9]BULLETIN ANNUEL'!N$445</f>
        <v>205676</v>
      </c>
      <c r="O53" s="24">
        <f>+'[9]BULLETIN ANNUEL'!O$445</f>
        <v>1708871</v>
      </c>
      <c r="P53" s="24">
        <f>+'[9]BULLETIN ANNUEL'!P$445</f>
        <v>223284</v>
      </c>
      <c r="Q53" s="35">
        <f>+'[9]BULLETIN ANNUEL'!Q$445</f>
        <v>26785</v>
      </c>
    </row>
    <row r="54" spans="1:17" ht="15" customHeight="1">
      <c r="A54" s="22">
        <f>+'[10]BULLETIN ANNUEL'!$B$83</f>
        <v>2013</v>
      </c>
      <c r="B54" s="27"/>
      <c r="C54" s="165">
        <f>+'[10]BULLETIN ANNUEL'!C$445</f>
        <v>272112</v>
      </c>
      <c r="D54" s="165">
        <f>+'[10]BULLETIN ANNUEL'!D$445</f>
        <v>711</v>
      </c>
      <c r="E54" s="165">
        <f>+'[10]BULLETIN ANNUEL'!E$445</f>
        <v>1337466</v>
      </c>
      <c r="F54" s="165">
        <f>+'[10]BULLETIN ANNUEL'!F$445</f>
        <v>0</v>
      </c>
      <c r="G54" s="165">
        <f>+'[10]BULLETIN ANNUEL'!G$445</f>
        <v>0</v>
      </c>
      <c r="H54" s="165">
        <f>+'[10]BULLETIN ANNUEL'!H$445</f>
        <v>0</v>
      </c>
      <c r="I54" s="165">
        <f>+'[10]BULLETIN ANNUEL'!I$445</f>
        <v>1338177</v>
      </c>
      <c r="J54" s="165">
        <f>+'[10]BULLETIN ANNUEL'!J$445</f>
        <v>1610289</v>
      </c>
      <c r="K54" s="165">
        <f>+'[10]BULLETIN ANNUEL'!K$445</f>
        <v>216642</v>
      </c>
      <c r="L54" s="165">
        <f>+'[10]BULLETIN ANNUEL'!L$445</f>
        <v>0</v>
      </c>
      <c r="M54" s="165">
        <f>+'[10]BULLETIN ANNUEL'!M$445</f>
        <v>0</v>
      </c>
      <c r="N54" s="165">
        <f>+'[10]BULLETIN ANNUEL'!N$445</f>
        <v>216642</v>
      </c>
      <c r="O54" s="24">
        <f>+'[10]BULLETIN ANNUEL'!O$445</f>
        <v>1826931</v>
      </c>
      <c r="P54" s="24">
        <f>+'[10]BULLETIN ANNUEL'!P$445</f>
        <v>278065</v>
      </c>
      <c r="Q54" s="35">
        <f>+'[10]BULLETIN ANNUEL'!Q$445</f>
        <v>2375</v>
      </c>
    </row>
    <row r="55" spans="1:17" ht="15" customHeight="1">
      <c r="A55" s="22">
        <f>+'[11]BULLETIN ANNUEL'!$B$83</f>
        <v>2014</v>
      </c>
      <c r="B55" s="27"/>
      <c r="C55" s="165">
        <f>+'[11]BULLETIN ANNUEL'!C$445</f>
        <v>280402</v>
      </c>
      <c r="D55" s="165">
        <f>+'[11]BULLETIN ANNUEL'!D$445</f>
        <v>711</v>
      </c>
      <c r="E55" s="165">
        <f>+'[11]BULLETIN ANNUEL'!E$445</f>
        <v>1071653</v>
      </c>
      <c r="F55" s="165">
        <f>+'[11]BULLETIN ANNUEL'!F$445</f>
        <v>0</v>
      </c>
      <c r="G55" s="165">
        <f>+'[11]BULLETIN ANNUEL'!G$445</f>
        <v>0</v>
      </c>
      <c r="H55" s="165">
        <f>+'[11]BULLETIN ANNUEL'!H$445</f>
        <v>0</v>
      </c>
      <c r="I55" s="165">
        <f>+'[11]BULLETIN ANNUEL'!I$445</f>
        <v>1072364</v>
      </c>
      <c r="J55" s="165">
        <f>+'[11]BULLETIN ANNUEL'!J$445</f>
        <v>1352766</v>
      </c>
      <c r="K55" s="165">
        <f>+'[11]BULLETIN ANNUEL'!K$445</f>
        <v>225012</v>
      </c>
      <c r="L55" s="165">
        <f>+'[11]BULLETIN ANNUEL'!L$445</f>
        <v>0</v>
      </c>
      <c r="M55" s="165">
        <f>+'[11]BULLETIN ANNUEL'!M$445</f>
        <v>0</v>
      </c>
      <c r="N55" s="165">
        <f>+'[11]BULLETIN ANNUEL'!N$445</f>
        <v>225012</v>
      </c>
      <c r="O55" s="24">
        <f>+'[11]BULLETIN ANNUEL'!O$445</f>
        <v>1577778</v>
      </c>
      <c r="P55" s="24">
        <f>+'[11]BULLETIN ANNUEL'!P$445</f>
        <v>319997</v>
      </c>
      <c r="Q55" s="35">
        <f>+'[11]BULLETIN ANNUEL'!Q$445</f>
        <v>85327</v>
      </c>
    </row>
    <row r="56" spans="1:17" ht="15" customHeight="1">
      <c r="A56" s="22">
        <f>+'[12]BULLETIN ANNUEL'!$B$83</f>
        <v>2015</v>
      </c>
      <c r="B56" s="27"/>
      <c r="C56" s="165">
        <f>+'[12]BULLETIN ANNUEL'!C$445</f>
        <v>222433</v>
      </c>
      <c r="D56" s="165">
        <f>+'[12]BULLETIN ANNUEL'!D$445</f>
        <v>711</v>
      </c>
      <c r="E56" s="165">
        <f>+'[12]BULLETIN ANNUEL'!E$445</f>
        <v>935116</v>
      </c>
      <c r="F56" s="165">
        <f>+'[12]BULLETIN ANNUEL'!F$445</f>
        <v>0</v>
      </c>
      <c r="G56" s="165">
        <f>+'[12]BULLETIN ANNUEL'!G$445</f>
        <v>0</v>
      </c>
      <c r="H56" s="165">
        <f>+'[12]BULLETIN ANNUEL'!H$445</f>
        <v>0</v>
      </c>
      <c r="I56" s="165">
        <f>+'[12]BULLETIN ANNUEL'!I$445</f>
        <v>935827</v>
      </c>
      <c r="J56" s="165">
        <f>+'[12]BULLETIN ANNUEL'!J$445</f>
        <v>1158260</v>
      </c>
      <c r="K56" s="165">
        <f>+'[12]BULLETIN ANNUEL'!K$445</f>
        <v>248944</v>
      </c>
      <c r="L56" s="165">
        <f>+'[12]BULLETIN ANNUEL'!L$445</f>
        <v>0</v>
      </c>
      <c r="M56" s="165">
        <f>+'[12]BULLETIN ANNUEL'!M$445</f>
        <v>0</v>
      </c>
      <c r="N56" s="165">
        <f>+'[12]BULLETIN ANNUEL'!N$445</f>
        <v>248944</v>
      </c>
      <c r="O56" s="24">
        <f>+'[12]BULLETIN ANNUEL'!O$445</f>
        <v>1407204</v>
      </c>
      <c r="P56" s="24">
        <f>+'[12]BULLETIN ANNUEL'!P$445</f>
        <v>349340</v>
      </c>
      <c r="Q56" s="35">
        <f>+'[12]BULLETIN ANNUEL'!Q$445</f>
        <v>30703</v>
      </c>
    </row>
    <row r="57" spans="1:17" ht="15" customHeight="1">
      <c r="A57" s="22">
        <f>+'[13]BULLETIN ANNUEL'!$B$83</f>
        <v>2016</v>
      </c>
      <c r="B57" s="27"/>
      <c r="C57" s="165">
        <f>+'[13]BULLETIN ANNUEL'!C$445</f>
        <v>174846</v>
      </c>
      <c r="D57" s="165">
        <f>+'[13]BULLETIN ANNUEL'!D$445</f>
        <v>711</v>
      </c>
      <c r="E57" s="165">
        <f>+'[13]BULLETIN ANNUEL'!E$445</f>
        <v>759709</v>
      </c>
      <c r="F57" s="165">
        <f>+'[13]BULLETIN ANNUEL'!F$445</f>
        <v>0</v>
      </c>
      <c r="G57" s="165">
        <f>+'[13]BULLETIN ANNUEL'!G$445</f>
        <v>0</v>
      </c>
      <c r="H57" s="165">
        <f>+'[13]BULLETIN ANNUEL'!H$445</f>
        <v>0</v>
      </c>
      <c r="I57" s="165">
        <f>+'[13]BULLETIN ANNUEL'!I$445</f>
        <v>760420</v>
      </c>
      <c r="J57" s="165">
        <f>+'[13]BULLETIN ANNUEL'!J$445</f>
        <v>935266</v>
      </c>
      <c r="K57" s="165">
        <f>+'[13]BULLETIN ANNUEL'!K$445</f>
        <v>246347</v>
      </c>
      <c r="L57" s="165">
        <f>+'[13]BULLETIN ANNUEL'!L$445</f>
        <v>0</v>
      </c>
      <c r="M57" s="165">
        <f>+'[13]BULLETIN ANNUEL'!M$445</f>
        <v>0</v>
      </c>
      <c r="N57" s="165">
        <f>+'[13]BULLETIN ANNUEL'!N$445</f>
        <v>246347</v>
      </c>
      <c r="O57" s="24">
        <f>+'[13]BULLETIN ANNUEL'!O$445</f>
        <v>1181613</v>
      </c>
      <c r="P57" s="24">
        <f>+'[13]BULLETIN ANNUEL'!P$445</f>
        <v>371822</v>
      </c>
      <c r="Q57" s="35">
        <f>+'[13]BULLETIN ANNUEL'!Q$445</f>
        <v>-16165</v>
      </c>
    </row>
    <row r="58" spans="1:17" ht="15" customHeight="1">
      <c r="A58" s="28"/>
      <c r="B58" s="32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  <c r="P58" s="24"/>
      <c r="Q58" s="66"/>
    </row>
    <row r="59" spans="1:17" ht="15" customHeight="1">
      <c r="A59" s="30">
        <f>+'[12]BULLETIN ANNUEL'!$B$18</f>
        <v>2015</v>
      </c>
      <c r="B59" s="31" t="str">
        <f>+'[12]BULLETIN ANNUEL'!A$20</f>
        <v>MARS</v>
      </c>
      <c r="C59" s="165">
        <f>+'[12]BULLETIN ANNUEL'!C$436</f>
        <v>274794</v>
      </c>
      <c r="D59" s="165">
        <f>+'[12]BULLETIN ANNUEL'!D$436</f>
        <v>711</v>
      </c>
      <c r="E59" s="165">
        <f>+'[12]BULLETIN ANNUEL'!E$436</f>
        <v>1050146</v>
      </c>
      <c r="F59" s="165">
        <f>+'[12]BULLETIN ANNUEL'!F$436</f>
        <v>0</v>
      </c>
      <c r="G59" s="165">
        <f>+'[12]BULLETIN ANNUEL'!G$436</f>
        <v>0</v>
      </c>
      <c r="H59" s="165">
        <f>+'[12]BULLETIN ANNUEL'!H$436</f>
        <v>0</v>
      </c>
      <c r="I59" s="165">
        <f>+'[12]BULLETIN ANNUEL'!I$436</f>
        <v>1050857</v>
      </c>
      <c r="J59" s="165">
        <f>+'[12]BULLETIN ANNUEL'!J$436</f>
        <v>1325651</v>
      </c>
      <c r="K59" s="165">
        <f>+'[12]BULLETIN ANNUEL'!K$436</f>
        <v>236868</v>
      </c>
      <c r="L59" s="165">
        <f>+'[12]BULLETIN ANNUEL'!L$436</f>
        <v>0</v>
      </c>
      <c r="M59" s="165">
        <f>+'[12]BULLETIN ANNUEL'!M$436</f>
        <v>0</v>
      </c>
      <c r="N59" s="165">
        <f>+'[12]BULLETIN ANNUEL'!N$436</f>
        <v>236868</v>
      </c>
      <c r="O59" s="24">
        <f>+'[12]BULLETIN ANNUEL'!O$436</f>
        <v>1562519</v>
      </c>
      <c r="P59" s="24">
        <f>+'[12]BULLETIN ANNUEL'!P$436</f>
        <v>337092</v>
      </c>
      <c r="Q59" s="35">
        <f>+'[12]BULLETIN ANNUEL'!Q$436</f>
        <v>-7168</v>
      </c>
    </row>
    <row r="60" spans="1:17" ht="15" customHeight="1">
      <c r="A60" s="30"/>
      <c r="B60" s="31" t="str">
        <f>+'[12]BULLETIN ANNUEL'!A$23</f>
        <v>JUN</v>
      </c>
      <c r="C60" s="165">
        <f>+'[12]BULLETIN ANNUEL'!C$439</f>
        <v>249240</v>
      </c>
      <c r="D60" s="165">
        <f>+'[12]BULLETIN ANNUEL'!D$439</f>
        <v>711</v>
      </c>
      <c r="E60" s="165">
        <f>+'[12]BULLETIN ANNUEL'!E$439</f>
        <v>874642</v>
      </c>
      <c r="F60" s="165">
        <f>+'[12]BULLETIN ANNUEL'!F$439</f>
        <v>0</v>
      </c>
      <c r="G60" s="165">
        <f>+'[12]BULLETIN ANNUEL'!G$439</f>
        <v>0</v>
      </c>
      <c r="H60" s="165">
        <f>+'[12]BULLETIN ANNUEL'!H$439</f>
        <v>0</v>
      </c>
      <c r="I60" s="165">
        <f>+'[12]BULLETIN ANNUEL'!I$439</f>
        <v>875353</v>
      </c>
      <c r="J60" s="165">
        <f>+'[12]BULLETIN ANNUEL'!J$439</f>
        <v>1124593</v>
      </c>
      <c r="K60" s="165">
        <f>+'[12]BULLETIN ANNUEL'!K$439</f>
        <v>236551</v>
      </c>
      <c r="L60" s="165">
        <f>+'[12]BULLETIN ANNUEL'!L$439</f>
        <v>0</v>
      </c>
      <c r="M60" s="165">
        <f>+'[12]BULLETIN ANNUEL'!M$439</f>
        <v>0</v>
      </c>
      <c r="N60" s="165">
        <f>+'[12]BULLETIN ANNUEL'!N$439</f>
        <v>236551</v>
      </c>
      <c r="O60" s="24">
        <f>+'[12]BULLETIN ANNUEL'!O$439</f>
        <v>1361144</v>
      </c>
      <c r="P60" s="24">
        <f>+'[12]BULLETIN ANNUEL'!P$439</f>
        <v>341951</v>
      </c>
      <c r="Q60" s="35">
        <f>+'[12]BULLETIN ANNUEL'!Q$439</f>
        <v>50292</v>
      </c>
    </row>
    <row r="61" spans="1:17" ht="15" customHeight="1">
      <c r="A61" s="30"/>
      <c r="B61" s="31" t="str">
        <f>+'[12]BULLETIN ANNUEL'!A$26</f>
        <v>SEPT</v>
      </c>
      <c r="C61" s="165">
        <f>+'[12]BULLETIN ANNUEL'!C$442</f>
        <v>223777</v>
      </c>
      <c r="D61" s="165">
        <f>+'[12]BULLETIN ANNUEL'!D$442</f>
        <v>711</v>
      </c>
      <c r="E61" s="165">
        <f>+'[12]BULLETIN ANNUEL'!E$442</f>
        <v>1111579</v>
      </c>
      <c r="F61" s="165">
        <f>+'[12]BULLETIN ANNUEL'!F$442</f>
        <v>0</v>
      </c>
      <c r="G61" s="165">
        <f>+'[12]BULLETIN ANNUEL'!G$442</f>
        <v>0</v>
      </c>
      <c r="H61" s="165">
        <f>+'[12]BULLETIN ANNUEL'!H$442</f>
        <v>0</v>
      </c>
      <c r="I61" s="165">
        <f>+'[12]BULLETIN ANNUEL'!I$442</f>
        <v>1112290</v>
      </c>
      <c r="J61" s="165">
        <f>+'[12]BULLETIN ANNUEL'!J$442</f>
        <v>1336067</v>
      </c>
      <c r="K61" s="165">
        <f>+'[12]BULLETIN ANNUEL'!K$442</f>
        <v>246310</v>
      </c>
      <c r="L61" s="165">
        <f>+'[12]BULLETIN ANNUEL'!L$442</f>
        <v>0</v>
      </c>
      <c r="M61" s="165">
        <f>+'[12]BULLETIN ANNUEL'!M$442</f>
        <v>0</v>
      </c>
      <c r="N61" s="165">
        <f>+'[12]BULLETIN ANNUEL'!N$442</f>
        <v>246310</v>
      </c>
      <c r="O61" s="24">
        <f>+'[12]BULLETIN ANNUEL'!O$442</f>
        <v>1582377</v>
      </c>
      <c r="P61" s="24">
        <f>+'[12]BULLETIN ANNUEL'!P$442</f>
        <v>345665</v>
      </c>
      <c r="Q61" s="35">
        <f>+'[12]BULLETIN ANNUEL'!Q$442</f>
        <v>8177</v>
      </c>
    </row>
    <row r="62" spans="1:17" ht="15" customHeight="1">
      <c r="A62" s="30"/>
      <c r="B62" s="31" t="str">
        <f>+'[12]BULLETIN ANNUEL'!A$29</f>
        <v>DEC</v>
      </c>
      <c r="C62" s="165">
        <f>+'[12]BULLETIN ANNUEL'!C$445</f>
        <v>222433</v>
      </c>
      <c r="D62" s="165">
        <f>+'[12]BULLETIN ANNUEL'!D$445</f>
        <v>711</v>
      </c>
      <c r="E62" s="165">
        <f>+'[12]BULLETIN ANNUEL'!E$445</f>
        <v>935116</v>
      </c>
      <c r="F62" s="165">
        <f>+'[12]BULLETIN ANNUEL'!F$445</f>
        <v>0</v>
      </c>
      <c r="G62" s="165">
        <f>+'[12]BULLETIN ANNUEL'!G$445</f>
        <v>0</v>
      </c>
      <c r="H62" s="165">
        <f>+'[12]BULLETIN ANNUEL'!H$445</f>
        <v>0</v>
      </c>
      <c r="I62" s="165">
        <f>+'[12]BULLETIN ANNUEL'!I$445</f>
        <v>935827</v>
      </c>
      <c r="J62" s="165">
        <f>+'[12]BULLETIN ANNUEL'!J$445</f>
        <v>1158260</v>
      </c>
      <c r="K62" s="165">
        <f>+'[12]BULLETIN ANNUEL'!K$445</f>
        <v>248944</v>
      </c>
      <c r="L62" s="165">
        <f>+'[12]BULLETIN ANNUEL'!L$445</f>
        <v>0</v>
      </c>
      <c r="M62" s="165">
        <f>+'[12]BULLETIN ANNUEL'!M$445</f>
        <v>0</v>
      </c>
      <c r="N62" s="165">
        <f>+'[12]BULLETIN ANNUEL'!N$445</f>
        <v>248944</v>
      </c>
      <c r="O62" s="24">
        <f>+'[12]BULLETIN ANNUEL'!O$445</f>
        <v>1407204</v>
      </c>
      <c r="P62" s="24">
        <f>+'[12]BULLETIN ANNUEL'!P$445</f>
        <v>349340</v>
      </c>
      <c r="Q62" s="35">
        <f>+'[12]BULLETIN ANNUEL'!Q$445</f>
        <v>30703</v>
      </c>
    </row>
    <row r="63" spans="1:17" ht="15" customHeight="1">
      <c r="A63" s="30"/>
      <c r="B63" s="31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24"/>
      <c r="P63" s="24"/>
      <c r="Q63" s="35"/>
    </row>
    <row r="64" spans="1:17" ht="15" customHeight="1">
      <c r="A64" s="30">
        <f>+'[13]BULLETIN ANNUEL'!$B$18</f>
        <v>2016</v>
      </c>
      <c r="B64" s="31" t="str">
        <f>+'[13]BULLETIN ANNUEL'!A$20</f>
        <v>MAR</v>
      </c>
      <c r="C64" s="165">
        <f>+'[13]BULLETIN ANNUEL'!C$436</f>
        <v>193372</v>
      </c>
      <c r="D64" s="165">
        <f>+'[13]BULLETIN ANNUEL'!D$436</f>
        <v>711</v>
      </c>
      <c r="E64" s="165">
        <f>+'[13]BULLETIN ANNUEL'!E$436</f>
        <v>808863</v>
      </c>
      <c r="F64" s="165">
        <f>+'[13]BULLETIN ANNUEL'!F$436</f>
        <v>0</v>
      </c>
      <c r="G64" s="165">
        <f>+'[13]BULLETIN ANNUEL'!G$436</f>
        <v>0</v>
      </c>
      <c r="H64" s="165">
        <f>+'[13]BULLETIN ANNUEL'!H$436</f>
        <v>0</v>
      </c>
      <c r="I64" s="165">
        <f>+'[13]BULLETIN ANNUEL'!I$436</f>
        <v>809574</v>
      </c>
      <c r="J64" s="165">
        <f>+'[13]BULLETIN ANNUEL'!J$436</f>
        <v>1002946</v>
      </c>
      <c r="K64" s="165">
        <f>+'[13]BULLETIN ANNUEL'!K$436</f>
        <v>249507</v>
      </c>
      <c r="L64" s="165">
        <f>+'[13]BULLETIN ANNUEL'!L$436</f>
        <v>0</v>
      </c>
      <c r="M64" s="165">
        <f>+'[13]BULLETIN ANNUEL'!M$436</f>
        <v>0</v>
      </c>
      <c r="N64" s="165">
        <f>+'[13]BULLETIN ANNUEL'!N$436</f>
        <v>249507</v>
      </c>
      <c r="O64" s="24">
        <f>+'[13]BULLETIN ANNUEL'!O$436</f>
        <v>1252453</v>
      </c>
      <c r="P64" s="24">
        <f>+'[13]BULLETIN ANNUEL'!P$436</f>
        <v>365532</v>
      </c>
      <c r="Q64" s="35">
        <f>+'[13]BULLETIN ANNUEL'!Q$436</f>
        <v>-13178</v>
      </c>
    </row>
    <row r="65" spans="1:17" ht="15" customHeight="1">
      <c r="A65" s="30"/>
      <c r="B65" s="31" t="str">
        <f>+'[13]BULLETIN ANNUEL'!A$23</f>
        <v>JUIN</v>
      </c>
      <c r="C65" s="165">
        <f>+'[13]BULLETIN ANNUEL'!C$439</f>
        <v>183599</v>
      </c>
      <c r="D65" s="165">
        <f>+'[13]BULLETIN ANNUEL'!D$439</f>
        <v>711</v>
      </c>
      <c r="E65" s="165">
        <f>+'[13]BULLETIN ANNUEL'!E$439</f>
        <v>909105</v>
      </c>
      <c r="F65" s="165">
        <f>+'[13]BULLETIN ANNUEL'!F$439</f>
        <v>0</v>
      </c>
      <c r="G65" s="165">
        <f>+'[13]BULLETIN ANNUEL'!G$439</f>
        <v>0</v>
      </c>
      <c r="H65" s="165">
        <f>+'[13]BULLETIN ANNUEL'!H$439</f>
        <v>0</v>
      </c>
      <c r="I65" s="165">
        <f>+'[13]BULLETIN ANNUEL'!I$439</f>
        <v>909816</v>
      </c>
      <c r="J65" s="165">
        <f>+'[13]BULLETIN ANNUEL'!J$439</f>
        <v>1093415</v>
      </c>
      <c r="K65" s="165">
        <f>+'[13]BULLETIN ANNUEL'!K$439</f>
        <v>251004</v>
      </c>
      <c r="L65" s="165">
        <f>+'[13]BULLETIN ANNUEL'!L$439</f>
        <v>0</v>
      </c>
      <c r="M65" s="165">
        <f>+'[13]BULLETIN ANNUEL'!M$439</f>
        <v>0</v>
      </c>
      <c r="N65" s="165">
        <f>+'[13]BULLETIN ANNUEL'!N$439</f>
        <v>251004</v>
      </c>
      <c r="O65" s="24">
        <f>+'[13]BULLETIN ANNUEL'!O$439</f>
        <v>1344419</v>
      </c>
      <c r="P65" s="24">
        <f>+'[13]BULLETIN ANNUEL'!P$439</f>
        <v>366677</v>
      </c>
      <c r="Q65" s="35">
        <f>+'[13]BULLETIN ANNUEL'!Q$439</f>
        <v>-18262</v>
      </c>
    </row>
    <row r="66" spans="1:17" ht="15" customHeight="1">
      <c r="A66" s="30"/>
      <c r="B66" s="31" t="str">
        <f>+'[13]BULLETIN ANNUEL'!A$26</f>
        <v>SEPT</v>
      </c>
      <c r="C66" s="165">
        <f>+'[13]BULLETIN ANNUEL'!C$442</f>
        <v>164581</v>
      </c>
      <c r="D66" s="165">
        <f>+'[13]BULLETIN ANNUEL'!D$442</f>
        <v>711</v>
      </c>
      <c r="E66" s="165">
        <f>+'[13]BULLETIN ANNUEL'!E$442</f>
        <v>905405</v>
      </c>
      <c r="F66" s="165">
        <f>+'[13]BULLETIN ANNUEL'!F$442</f>
        <v>0</v>
      </c>
      <c r="G66" s="165">
        <f>+'[13]BULLETIN ANNUEL'!G$442</f>
        <v>0</v>
      </c>
      <c r="H66" s="165">
        <f>+'[13]BULLETIN ANNUEL'!H$442</f>
        <v>0</v>
      </c>
      <c r="I66" s="165">
        <f>+'[13]BULLETIN ANNUEL'!I$442</f>
        <v>906116</v>
      </c>
      <c r="J66" s="165">
        <f>+'[13]BULLETIN ANNUEL'!J$442</f>
        <v>1070697</v>
      </c>
      <c r="K66" s="165">
        <f>+'[13]BULLETIN ANNUEL'!K$442</f>
        <v>233877</v>
      </c>
      <c r="L66" s="165">
        <f>+'[13]BULLETIN ANNUEL'!L$442</f>
        <v>0</v>
      </c>
      <c r="M66" s="165">
        <f>+'[13]BULLETIN ANNUEL'!M$442</f>
        <v>0</v>
      </c>
      <c r="N66" s="165">
        <f>+'[13]BULLETIN ANNUEL'!N$442</f>
        <v>233877</v>
      </c>
      <c r="O66" s="24">
        <f>+'[13]BULLETIN ANNUEL'!O$442</f>
        <v>1304574</v>
      </c>
      <c r="P66" s="24">
        <f>+'[13]BULLETIN ANNUEL'!P$442</f>
        <v>366745</v>
      </c>
      <c r="Q66" s="35">
        <f>+'[13]BULLETIN ANNUEL'!Q$442</f>
        <v>-37489</v>
      </c>
    </row>
    <row r="67" spans="1:17" ht="15" customHeight="1">
      <c r="A67" s="30"/>
      <c r="B67" s="31" t="str">
        <f>+'[13]BULLETIN ANNUEL'!A$29</f>
        <v>DEC</v>
      </c>
      <c r="C67" s="165">
        <f>+'[13]BULLETIN ANNUEL'!C$445</f>
        <v>174846</v>
      </c>
      <c r="D67" s="165">
        <f>+'[13]BULLETIN ANNUEL'!D$445</f>
        <v>711</v>
      </c>
      <c r="E67" s="165">
        <f>+'[13]BULLETIN ANNUEL'!E$445</f>
        <v>759709</v>
      </c>
      <c r="F67" s="165">
        <f>+'[13]BULLETIN ANNUEL'!F$445</f>
        <v>0</v>
      </c>
      <c r="G67" s="165">
        <f>+'[13]BULLETIN ANNUEL'!G$445</f>
        <v>0</v>
      </c>
      <c r="H67" s="165">
        <f>+'[13]BULLETIN ANNUEL'!H$445</f>
        <v>0</v>
      </c>
      <c r="I67" s="165">
        <f>+'[13]BULLETIN ANNUEL'!I$445</f>
        <v>760420</v>
      </c>
      <c r="J67" s="165">
        <f>+'[13]BULLETIN ANNUEL'!J$445</f>
        <v>935266</v>
      </c>
      <c r="K67" s="165">
        <f>+'[13]BULLETIN ANNUEL'!K$445</f>
        <v>246347</v>
      </c>
      <c r="L67" s="165">
        <f>+'[13]BULLETIN ANNUEL'!L$445</f>
        <v>0</v>
      </c>
      <c r="M67" s="165">
        <f>+'[13]BULLETIN ANNUEL'!M$445</f>
        <v>0</v>
      </c>
      <c r="N67" s="165">
        <f>+'[13]BULLETIN ANNUEL'!N$445</f>
        <v>246347</v>
      </c>
      <c r="O67" s="24">
        <f>+'[13]BULLETIN ANNUEL'!O$445</f>
        <v>1181613</v>
      </c>
      <c r="P67" s="24">
        <f>+'[13]BULLETIN ANNUEL'!P$445</f>
        <v>371822</v>
      </c>
      <c r="Q67" s="35">
        <f>+'[13]BULLETIN ANNUEL'!Q$445</f>
        <v>-16165</v>
      </c>
    </row>
    <row r="68" spans="1:17" ht="15" customHeight="1">
      <c r="A68" s="30"/>
      <c r="B68" s="31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24"/>
      <c r="P68" s="24"/>
      <c r="Q68" s="35"/>
    </row>
    <row r="69" spans="1:17" ht="15" customHeight="1">
      <c r="A69" s="30">
        <f>+'[4]BULLETIN ANNUEL'!$B$18</f>
        <v>2017</v>
      </c>
      <c r="B69" s="31" t="str">
        <f>+'[4]BULLETIN ANNUEL'!A$18</f>
        <v>JAN</v>
      </c>
      <c r="C69" s="165">
        <f>+'[4]BULLETIN ANNUEL'!C$434</f>
        <v>156304</v>
      </c>
      <c r="D69" s="165">
        <f>+'[4]BULLETIN ANNUEL'!D$434</f>
        <v>711</v>
      </c>
      <c r="E69" s="165">
        <f>+'[4]BULLETIN ANNUEL'!E$434</f>
        <v>799626</v>
      </c>
      <c r="F69" s="165">
        <f>+'[4]BULLETIN ANNUEL'!F$434</f>
        <v>0</v>
      </c>
      <c r="G69" s="165">
        <f>+'[4]BULLETIN ANNUEL'!G$434</f>
        <v>0</v>
      </c>
      <c r="H69" s="165">
        <f>+'[4]BULLETIN ANNUEL'!H$434</f>
        <v>0</v>
      </c>
      <c r="I69" s="165">
        <f>+'[4]BULLETIN ANNUEL'!I$434</f>
        <v>800337</v>
      </c>
      <c r="J69" s="165">
        <f>+'[4]BULLETIN ANNUEL'!J$434</f>
        <v>956641</v>
      </c>
      <c r="K69" s="165">
        <f>+'[4]BULLETIN ANNUEL'!K$434</f>
        <v>228140</v>
      </c>
      <c r="L69" s="165">
        <f>+'[4]BULLETIN ANNUEL'!L$434</f>
        <v>0</v>
      </c>
      <c r="M69" s="165">
        <f>+'[4]BULLETIN ANNUEL'!M$434</f>
        <v>0</v>
      </c>
      <c r="N69" s="165">
        <f>+'[4]BULLETIN ANNUEL'!N$434</f>
        <v>228140</v>
      </c>
      <c r="O69" s="24">
        <f>+'[4]BULLETIN ANNUEL'!O$434</f>
        <v>1184781</v>
      </c>
      <c r="P69" s="24">
        <f>+'[4]BULLETIN ANNUEL'!P$434</f>
        <v>381070</v>
      </c>
      <c r="Q69" s="35">
        <f>+'[4]BULLETIN ANNUEL'!Q$434</f>
        <v>-27385.281171000002</v>
      </c>
    </row>
    <row r="70" spans="1:17" ht="15" customHeight="1">
      <c r="A70" s="30"/>
      <c r="B70" s="31" t="str">
        <f>+'[4]BULLETIN ANNUEL'!A$19</f>
        <v>FEV</v>
      </c>
      <c r="C70" s="165">
        <f>+'[4]BULLETIN ANNUEL'!C$435</f>
        <v>144775</v>
      </c>
      <c r="D70" s="165">
        <f>+'[4]BULLETIN ANNUEL'!D$435</f>
        <v>711</v>
      </c>
      <c r="E70" s="165">
        <f>+'[4]BULLETIN ANNUEL'!E$435</f>
        <v>756237</v>
      </c>
      <c r="F70" s="165">
        <f>+'[4]BULLETIN ANNUEL'!F$435</f>
        <v>0</v>
      </c>
      <c r="G70" s="165">
        <f>+'[4]BULLETIN ANNUEL'!G$435</f>
        <v>0</v>
      </c>
      <c r="H70" s="165">
        <f>+'[4]BULLETIN ANNUEL'!H$435</f>
        <v>0</v>
      </c>
      <c r="I70" s="165">
        <f>+'[4]BULLETIN ANNUEL'!I$435</f>
        <v>756948</v>
      </c>
      <c r="J70" s="165">
        <f>+'[4]BULLETIN ANNUEL'!J$435</f>
        <v>901723</v>
      </c>
      <c r="K70" s="165">
        <f>+'[4]BULLETIN ANNUEL'!K$435</f>
        <v>250695</v>
      </c>
      <c r="L70" s="165">
        <f>+'[4]BULLETIN ANNUEL'!L$435</f>
        <v>0</v>
      </c>
      <c r="M70" s="165">
        <f>+'[4]BULLETIN ANNUEL'!M$435</f>
        <v>0</v>
      </c>
      <c r="N70" s="165">
        <f>+'[4]BULLETIN ANNUEL'!N$435</f>
        <v>250695</v>
      </c>
      <c r="O70" s="24">
        <f>+'[4]BULLETIN ANNUEL'!O$435</f>
        <v>1152418</v>
      </c>
      <c r="P70" s="24">
        <f>+'[4]BULLETIN ANNUEL'!P$435</f>
        <v>382162</v>
      </c>
      <c r="Q70" s="35">
        <f>+'[4]BULLETIN ANNUEL'!Q$435</f>
        <v>-40729</v>
      </c>
    </row>
    <row r="71" spans="1:17" ht="15" customHeight="1">
      <c r="A71" s="30"/>
      <c r="B71" s="31" t="str">
        <f>+'[4]BULLETIN ANNUEL'!A$20</f>
        <v>MAR</v>
      </c>
      <c r="C71" s="165">
        <f>+'[4]BULLETIN ANNUEL'!C$436</f>
        <v>145033</v>
      </c>
      <c r="D71" s="165">
        <f>+'[4]BULLETIN ANNUEL'!D$436</f>
        <v>711</v>
      </c>
      <c r="E71" s="165">
        <f>+'[4]BULLETIN ANNUEL'!E$436</f>
        <v>740747</v>
      </c>
      <c r="F71" s="165">
        <f>+'[4]BULLETIN ANNUEL'!F$436</f>
        <v>0</v>
      </c>
      <c r="G71" s="165">
        <f>+'[4]BULLETIN ANNUEL'!G$436</f>
        <v>0</v>
      </c>
      <c r="H71" s="165">
        <f>+'[4]BULLETIN ANNUEL'!H$436</f>
        <v>0</v>
      </c>
      <c r="I71" s="165">
        <f>+'[4]BULLETIN ANNUEL'!I$436</f>
        <v>741458</v>
      </c>
      <c r="J71" s="165">
        <f>+'[4]BULLETIN ANNUEL'!J$436</f>
        <v>886491</v>
      </c>
      <c r="K71" s="165">
        <f>+'[4]BULLETIN ANNUEL'!K$436</f>
        <v>251248</v>
      </c>
      <c r="L71" s="165">
        <f>+'[4]BULLETIN ANNUEL'!L$436</f>
        <v>0</v>
      </c>
      <c r="M71" s="165">
        <f>+'[4]BULLETIN ANNUEL'!M$436</f>
        <v>0</v>
      </c>
      <c r="N71" s="165">
        <f>+'[4]BULLETIN ANNUEL'!N$436</f>
        <v>251248</v>
      </c>
      <c r="O71" s="24">
        <f>+'[4]BULLETIN ANNUEL'!O$436</f>
        <v>1137739</v>
      </c>
      <c r="P71" s="24">
        <f>+'[4]BULLETIN ANNUEL'!P$436</f>
        <v>398435</v>
      </c>
      <c r="Q71" s="35">
        <f>+'[4]BULLETIN ANNUEL'!Q$436</f>
        <v>-46757</v>
      </c>
    </row>
    <row r="72" spans="1:17" ht="15" customHeight="1">
      <c r="A72" s="30"/>
      <c r="B72" s="31" t="str">
        <f>+'[4]BULLETIN ANNUEL'!A$21</f>
        <v>AVR</v>
      </c>
      <c r="C72" s="165">
        <f>+'[4]BULLETIN ANNUEL'!C$437</f>
        <v>143449</v>
      </c>
      <c r="D72" s="165">
        <f>+'[4]BULLETIN ANNUEL'!D$437</f>
        <v>711</v>
      </c>
      <c r="E72" s="165">
        <f>+'[4]BULLETIN ANNUEL'!E$437</f>
        <v>752857</v>
      </c>
      <c r="F72" s="165">
        <f>+'[4]BULLETIN ANNUEL'!F$437</f>
        <v>0</v>
      </c>
      <c r="G72" s="165">
        <f>+'[4]BULLETIN ANNUEL'!G$437</f>
        <v>0</v>
      </c>
      <c r="H72" s="165">
        <f>+'[4]BULLETIN ANNUEL'!H$437</f>
        <v>0</v>
      </c>
      <c r="I72" s="165">
        <f>+'[4]BULLETIN ANNUEL'!I$437</f>
        <v>753568</v>
      </c>
      <c r="J72" s="165">
        <f>+'[4]BULLETIN ANNUEL'!J$437</f>
        <v>897017</v>
      </c>
      <c r="K72" s="165">
        <f>+'[4]BULLETIN ANNUEL'!K$437</f>
        <v>245236</v>
      </c>
      <c r="L72" s="165">
        <f>+'[4]BULLETIN ANNUEL'!L$437</f>
        <v>0</v>
      </c>
      <c r="M72" s="165">
        <f>+'[4]BULLETIN ANNUEL'!M$437</f>
        <v>0</v>
      </c>
      <c r="N72" s="165">
        <f>+'[4]BULLETIN ANNUEL'!N$437</f>
        <v>245236</v>
      </c>
      <c r="O72" s="24">
        <f>+'[4]BULLETIN ANNUEL'!O$437</f>
        <v>1142253</v>
      </c>
      <c r="P72" s="24">
        <f>+'[4]BULLETIN ANNUEL'!P$437</f>
        <v>395348</v>
      </c>
      <c r="Q72" s="35">
        <f>+'[4]BULLETIN ANNUEL'!Q$437</f>
        <v>-47006</v>
      </c>
    </row>
    <row r="73" spans="1:17" ht="15" customHeight="1">
      <c r="A73" s="30"/>
      <c r="B73" s="31" t="str">
        <f>+'[4]BULLETIN ANNUEL'!A$22</f>
        <v>MAI</v>
      </c>
      <c r="C73" s="165">
        <f>+'[4]BULLETIN ANNUEL'!C$438</f>
        <v>140272</v>
      </c>
      <c r="D73" s="165">
        <f>+'[4]BULLETIN ANNUEL'!D$438</f>
        <v>711</v>
      </c>
      <c r="E73" s="165">
        <f>+'[4]BULLETIN ANNUEL'!E$438</f>
        <v>714129</v>
      </c>
      <c r="F73" s="165">
        <f>+'[4]BULLETIN ANNUEL'!F$438</f>
        <v>0</v>
      </c>
      <c r="G73" s="165">
        <f>+'[4]BULLETIN ANNUEL'!G$438</f>
        <v>0</v>
      </c>
      <c r="H73" s="165">
        <f>+'[4]BULLETIN ANNUEL'!H$438</f>
        <v>0</v>
      </c>
      <c r="I73" s="165">
        <f>+'[4]BULLETIN ANNUEL'!I$438</f>
        <v>714840</v>
      </c>
      <c r="J73" s="165">
        <f>+'[4]BULLETIN ANNUEL'!J$438</f>
        <v>855112</v>
      </c>
      <c r="K73" s="165">
        <f>+'[4]BULLETIN ANNUEL'!K$438</f>
        <v>269967</v>
      </c>
      <c r="L73" s="165">
        <f>+'[4]BULLETIN ANNUEL'!L$438</f>
        <v>0</v>
      </c>
      <c r="M73" s="165">
        <f>+'[4]BULLETIN ANNUEL'!M$438</f>
        <v>0</v>
      </c>
      <c r="N73" s="165">
        <f>+'[4]BULLETIN ANNUEL'!N$438</f>
        <v>269967</v>
      </c>
      <c r="O73" s="24">
        <f>+'[4]BULLETIN ANNUEL'!O$438</f>
        <v>1125079</v>
      </c>
      <c r="P73" s="24">
        <f>+'[4]BULLETIN ANNUEL'!P$438</f>
        <v>397466</v>
      </c>
      <c r="Q73" s="35">
        <f>+'[4]BULLETIN ANNUEL'!Q$438</f>
        <v>-65237</v>
      </c>
    </row>
    <row r="74" spans="1:17" ht="15" customHeight="1">
      <c r="A74" s="30"/>
      <c r="B74" s="31" t="str">
        <f>+'[4]BULLETIN ANNUEL'!A$23</f>
        <v>JUN</v>
      </c>
      <c r="C74" s="165">
        <f>+'[4]BULLETIN ANNUEL'!C$439</f>
        <v>144133</v>
      </c>
      <c r="D74" s="165">
        <f>+'[4]BULLETIN ANNUEL'!D$439</f>
        <v>711</v>
      </c>
      <c r="E74" s="165">
        <f>+'[4]BULLETIN ANNUEL'!E$439</f>
        <v>714345</v>
      </c>
      <c r="F74" s="165">
        <f>+'[4]BULLETIN ANNUEL'!F$439</f>
        <v>0</v>
      </c>
      <c r="G74" s="165">
        <f>+'[4]BULLETIN ANNUEL'!G$439</f>
        <v>0</v>
      </c>
      <c r="H74" s="165">
        <f>+'[4]BULLETIN ANNUEL'!H$439</f>
        <v>0</v>
      </c>
      <c r="I74" s="165">
        <f>+'[4]BULLETIN ANNUEL'!I$439</f>
        <v>715056</v>
      </c>
      <c r="J74" s="165">
        <f>+'[4]BULLETIN ANNUEL'!J$439</f>
        <v>859189</v>
      </c>
      <c r="K74" s="165">
        <f>+'[4]BULLETIN ANNUEL'!K$439</f>
        <v>268559</v>
      </c>
      <c r="L74" s="165">
        <f>+'[4]BULLETIN ANNUEL'!L$439</f>
        <v>0</v>
      </c>
      <c r="M74" s="165">
        <f>+'[4]BULLETIN ANNUEL'!M$439</f>
        <v>0</v>
      </c>
      <c r="N74" s="165">
        <f>+'[4]BULLETIN ANNUEL'!N$439</f>
        <v>268559</v>
      </c>
      <c r="O74" s="24">
        <f>+'[4]BULLETIN ANNUEL'!O$439</f>
        <v>1127748</v>
      </c>
      <c r="P74" s="24">
        <f>+'[4]BULLETIN ANNUEL'!P$439</f>
        <v>397396</v>
      </c>
      <c r="Q74" s="35">
        <f>+'[4]BULLETIN ANNUEL'!Q$439</f>
        <v>-50241</v>
      </c>
    </row>
    <row r="75" spans="1:17" ht="15" customHeight="1">
      <c r="A75" s="30"/>
      <c r="B75" s="31" t="str">
        <f>+'[4]BULLETIN ANNUEL'!A$24</f>
        <v>JUIL</v>
      </c>
      <c r="C75" s="165">
        <f>+'[4]BULLETIN ANNUEL'!C$440</f>
        <v>144138</v>
      </c>
      <c r="D75" s="165">
        <f>+'[4]BULLETIN ANNUEL'!D$440</f>
        <v>711</v>
      </c>
      <c r="E75" s="165">
        <f>+'[4]BULLETIN ANNUEL'!E$440</f>
        <v>722621</v>
      </c>
      <c r="F75" s="165">
        <f>+'[4]BULLETIN ANNUEL'!F$440</f>
        <v>0</v>
      </c>
      <c r="G75" s="165">
        <f>+'[4]BULLETIN ANNUEL'!G$440</f>
        <v>0</v>
      </c>
      <c r="H75" s="165">
        <f>+'[4]BULLETIN ANNUEL'!H$440</f>
        <v>0</v>
      </c>
      <c r="I75" s="165">
        <f>+'[4]BULLETIN ANNUEL'!I$440</f>
        <v>723332</v>
      </c>
      <c r="J75" s="165">
        <f>+'[4]BULLETIN ANNUEL'!J$440</f>
        <v>867470</v>
      </c>
      <c r="K75" s="165">
        <f>+'[4]BULLETIN ANNUEL'!K$440</f>
        <v>259389</v>
      </c>
      <c r="L75" s="165">
        <f>+'[4]BULLETIN ANNUEL'!L$440</f>
        <v>0</v>
      </c>
      <c r="M75" s="165">
        <f>+'[4]BULLETIN ANNUEL'!M$440</f>
        <v>0</v>
      </c>
      <c r="N75" s="165">
        <f>+'[4]BULLETIN ANNUEL'!N$440</f>
        <v>259389</v>
      </c>
      <c r="O75" s="24">
        <f>+'[4]BULLETIN ANNUEL'!O$440</f>
        <v>1126859</v>
      </c>
      <c r="P75" s="24">
        <f>+'[4]BULLETIN ANNUEL'!P$440</f>
        <v>398369</v>
      </c>
      <c r="Q75" s="35">
        <f>+'[4]BULLETIN ANNUEL'!Q$440</f>
        <v>-38652</v>
      </c>
    </row>
    <row r="76" spans="1:17" ht="15" customHeight="1">
      <c r="A76" s="30"/>
      <c r="B76" s="31" t="str">
        <f>+'[4]BULLETIN ANNUEL'!A$25</f>
        <v>AOU</v>
      </c>
      <c r="C76" s="165">
        <f>+'[4]BULLETIN ANNUEL'!C$441</f>
        <v>150627</v>
      </c>
      <c r="D76" s="165">
        <f>+'[4]BULLETIN ANNUEL'!D$441</f>
        <v>711</v>
      </c>
      <c r="E76" s="165">
        <f>+'[4]BULLETIN ANNUEL'!E$441</f>
        <v>770279</v>
      </c>
      <c r="F76" s="165">
        <f>+'[4]BULLETIN ANNUEL'!F$441</f>
        <v>0</v>
      </c>
      <c r="G76" s="165">
        <f>+'[4]BULLETIN ANNUEL'!G$441</f>
        <v>0</v>
      </c>
      <c r="H76" s="165">
        <f>+'[4]BULLETIN ANNUEL'!H$441</f>
        <v>0</v>
      </c>
      <c r="I76" s="165">
        <f>+'[4]BULLETIN ANNUEL'!I$441</f>
        <v>770990</v>
      </c>
      <c r="J76" s="165">
        <f>+'[4]BULLETIN ANNUEL'!J$441</f>
        <v>921617</v>
      </c>
      <c r="K76" s="165">
        <f>+'[4]BULLETIN ANNUEL'!K$441</f>
        <v>260926</v>
      </c>
      <c r="L76" s="165">
        <f>+'[4]BULLETIN ANNUEL'!L$441</f>
        <v>0</v>
      </c>
      <c r="M76" s="165">
        <f>+'[4]BULLETIN ANNUEL'!M$441</f>
        <v>0</v>
      </c>
      <c r="N76" s="165">
        <f>+'[4]BULLETIN ANNUEL'!N$441</f>
        <v>260926</v>
      </c>
      <c r="O76" s="24">
        <f>+'[4]BULLETIN ANNUEL'!O$441</f>
        <v>1182543</v>
      </c>
      <c r="P76" s="24">
        <f>+'[4]BULLETIN ANNUEL'!P$441</f>
        <v>399900</v>
      </c>
      <c r="Q76" s="35">
        <f>+'[4]BULLETIN ANNUEL'!Q$441</f>
        <v>-33393</v>
      </c>
    </row>
    <row r="77" spans="1:17" ht="15" customHeight="1">
      <c r="A77" s="30"/>
      <c r="B77" s="31" t="str">
        <f>+'[4]BULLETIN ANNUEL'!A$26</f>
        <v>SEPT</v>
      </c>
      <c r="C77" s="165">
        <f>+'[4]BULLETIN ANNUEL'!C$442</f>
        <v>144723</v>
      </c>
      <c r="D77" s="165">
        <f>+'[4]BULLETIN ANNUEL'!D$442</f>
        <v>711</v>
      </c>
      <c r="E77" s="165">
        <f>+'[4]BULLETIN ANNUEL'!E$442</f>
        <v>749988</v>
      </c>
      <c r="F77" s="165">
        <f>+'[4]BULLETIN ANNUEL'!F$442</f>
        <v>0</v>
      </c>
      <c r="G77" s="165">
        <f>+'[4]BULLETIN ANNUEL'!G$442</f>
        <v>0</v>
      </c>
      <c r="H77" s="165">
        <f>+'[4]BULLETIN ANNUEL'!H$442</f>
        <v>0</v>
      </c>
      <c r="I77" s="165">
        <f>+'[4]BULLETIN ANNUEL'!I$442</f>
        <v>750699</v>
      </c>
      <c r="J77" s="165">
        <f>+'[4]BULLETIN ANNUEL'!J$442</f>
        <v>895422</v>
      </c>
      <c r="K77" s="165">
        <f>+'[4]BULLETIN ANNUEL'!K$442</f>
        <v>259244</v>
      </c>
      <c r="L77" s="165">
        <f>+'[4]BULLETIN ANNUEL'!L$442</f>
        <v>0</v>
      </c>
      <c r="M77" s="165">
        <f>+'[4]BULLETIN ANNUEL'!M$442</f>
        <v>0</v>
      </c>
      <c r="N77" s="165">
        <f>+'[4]BULLETIN ANNUEL'!N$442</f>
        <v>259244</v>
      </c>
      <c r="O77" s="24">
        <f>+'[4]BULLETIN ANNUEL'!O$442</f>
        <v>1154666</v>
      </c>
      <c r="P77" s="24">
        <f>+'[4]BULLETIN ANNUEL'!P$442</f>
        <v>400574</v>
      </c>
      <c r="Q77" s="35">
        <f>+'[4]BULLETIN ANNUEL'!Q$442</f>
        <v>-36932</v>
      </c>
    </row>
    <row r="78" spans="1:17" ht="15" customHeight="1">
      <c r="A78" s="30"/>
      <c r="B78" s="31" t="str">
        <f>+'[4]BULLETIN ANNUEL'!A$27</f>
        <v>OCT</v>
      </c>
      <c r="C78" s="165">
        <f>+'[4]BULLETIN ANNUEL'!C$443</f>
        <v>148669</v>
      </c>
      <c r="D78" s="165">
        <f>+'[4]BULLETIN ANNUEL'!D$443</f>
        <v>711</v>
      </c>
      <c r="E78" s="165">
        <f>+'[4]BULLETIN ANNUEL'!E$443</f>
        <v>749256</v>
      </c>
      <c r="F78" s="165">
        <f>+'[4]BULLETIN ANNUEL'!F$443</f>
        <v>0</v>
      </c>
      <c r="G78" s="165">
        <f>+'[4]BULLETIN ANNUEL'!G$443</f>
        <v>0</v>
      </c>
      <c r="H78" s="165">
        <f>+'[4]BULLETIN ANNUEL'!H$443</f>
        <v>0</v>
      </c>
      <c r="I78" s="165">
        <f>+'[4]BULLETIN ANNUEL'!I$443</f>
        <v>749967</v>
      </c>
      <c r="J78" s="165">
        <f>+'[4]BULLETIN ANNUEL'!J$443</f>
        <v>898636</v>
      </c>
      <c r="K78" s="165">
        <f>+'[4]BULLETIN ANNUEL'!K$443</f>
        <v>262893</v>
      </c>
      <c r="L78" s="165">
        <f>+'[4]BULLETIN ANNUEL'!L$443</f>
        <v>0</v>
      </c>
      <c r="M78" s="165">
        <f>+'[4]BULLETIN ANNUEL'!M$443</f>
        <v>0</v>
      </c>
      <c r="N78" s="165">
        <f>+'[4]BULLETIN ANNUEL'!N$443</f>
        <v>262893</v>
      </c>
      <c r="O78" s="24">
        <f>+'[4]BULLETIN ANNUEL'!O$443</f>
        <v>1161529</v>
      </c>
      <c r="P78" s="24">
        <f>+'[4]BULLETIN ANNUEL'!P$443</f>
        <v>400616</v>
      </c>
      <c r="Q78" s="35">
        <f>+'[4]BULLETIN ANNUEL'!Q$443</f>
        <v>-67353</v>
      </c>
    </row>
    <row r="79" spans="1:17" ht="15" customHeight="1">
      <c r="A79" s="30"/>
      <c r="B79" s="31" t="str">
        <f>+'[4]BULLETIN ANNUEL'!A$28</f>
        <v>NOV</v>
      </c>
      <c r="C79" s="165">
        <f>+'[4]BULLETIN ANNUEL'!C$444</f>
        <v>147334</v>
      </c>
      <c r="D79" s="165">
        <f>+'[4]BULLETIN ANNUEL'!D$444</f>
        <v>711</v>
      </c>
      <c r="E79" s="165">
        <f>+'[4]BULLETIN ANNUEL'!E$444</f>
        <v>747461</v>
      </c>
      <c r="F79" s="165">
        <f>+'[4]BULLETIN ANNUEL'!F$444</f>
        <v>0</v>
      </c>
      <c r="G79" s="165">
        <f>+'[4]BULLETIN ANNUEL'!G$444</f>
        <v>0</v>
      </c>
      <c r="H79" s="165">
        <f>+'[4]BULLETIN ANNUEL'!H$444</f>
        <v>0</v>
      </c>
      <c r="I79" s="165">
        <f>+'[4]BULLETIN ANNUEL'!I$444</f>
        <v>748172</v>
      </c>
      <c r="J79" s="165">
        <f>+'[4]BULLETIN ANNUEL'!J$444</f>
        <v>895506</v>
      </c>
      <c r="K79" s="165">
        <f>+'[4]BULLETIN ANNUEL'!K$444</f>
        <v>261169</v>
      </c>
      <c r="L79" s="165">
        <f>+'[4]BULLETIN ANNUEL'!L$444</f>
        <v>0</v>
      </c>
      <c r="M79" s="165">
        <f>+'[4]BULLETIN ANNUEL'!M$444</f>
        <v>0</v>
      </c>
      <c r="N79" s="165">
        <f>+'[4]BULLETIN ANNUEL'!N$444</f>
        <v>261169</v>
      </c>
      <c r="O79" s="24">
        <f>+'[4]BULLETIN ANNUEL'!O$444</f>
        <v>1156675</v>
      </c>
      <c r="P79" s="24">
        <f>+'[4]BULLETIN ANNUEL'!P$444</f>
        <v>396183</v>
      </c>
      <c r="Q79" s="35">
        <f>+'[4]BULLETIN ANNUEL'!Q$444</f>
        <v>-26132</v>
      </c>
    </row>
    <row r="80" spans="1:17" ht="15" customHeight="1">
      <c r="A80" s="30"/>
      <c r="B80" s="31">
        <f>+'[4]BULLETIN ANNUEL'!A$29</f>
        <v>0</v>
      </c>
      <c r="C80" s="165">
        <f>+'[4]BULLETIN ANNUEL'!C$445</f>
        <v>0</v>
      </c>
      <c r="D80" s="165">
        <f>+'[4]BULLETIN ANNUEL'!D$445</f>
        <v>0</v>
      </c>
      <c r="E80" s="165">
        <f>+'[4]BULLETIN ANNUEL'!E$445</f>
        <v>0</v>
      </c>
      <c r="F80" s="165">
        <f>+'[4]BULLETIN ANNUEL'!F$445</f>
        <v>0</v>
      </c>
      <c r="G80" s="165">
        <f>+'[4]BULLETIN ANNUEL'!G$445</f>
        <v>0</v>
      </c>
      <c r="H80" s="165">
        <f>+'[4]BULLETIN ANNUEL'!H$445</f>
        <v>0</v>
      </c>
      <c r="I80" s="165">
        <f>+'[4]BULLETIN ANNUEL'!I$445</f>
        <v>0</v>
      </c>
      <c r="J80" s="165">
        <f>+'[4]BULLETIN ANNUEL'!J$445</f>
        <v>0</v>
      </c>
      <c r="K80" s="165">
        <f>+'[4]BULLETIN ANNUEL'!K$445</f>
        <v>0</v>
      </c>
      <c r="L80" s="165">
        <f>+'[4]BULLETIN ANNUEL'!L$445</f>
        <v>0</v>
      </c>
      <c r="M80" s="165">
        <f>+'[4]BULLETIN ANNUEL'!M$445</f>
        <v>0</v>
      </c>
      <c r="N80" s="165">
        <f>+'[4]BULLETIN ANNUEL'!N$445</f>
        <v>0</v>
      </c>
      <c r="O80" s="24">
        <f>+'[4]BULLETIN ANNUEL'!O$445</f>
        <v>0</v>
      </c>
      <c r="P80" s="24">
        <f>+'[4]BULLETIN ANNUEL'!P$445</f>
        <v>0</v>
      </c>
      <c r="Q80" s="35">
        <f>+'[4]BULLETIN ANNUEL'!Q$445</f>
        <v>0</v>
      </c>
    </row>
    <row r="81" spans="1:17" ht="15" customHeight="1" thickBot="1">
      <c r="A81" s="153"/>
      <c r="B81" s="152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1"/>
    </row>
    <row r="82" spans="1:17">
      <c r="A82" s="84"/>
      <c r="B82" s="191" t="s">
        <v>183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</sheetData>
  <mergeCells count="20">
    <mergeCell ref="P44:P47"/>
    <mergeCell ref="Q44:Q47"/>
    <mergeCell ref="A44:B47"/>
    <mergeCell ref="C46:C47"/>
    <mergeCell ref="O45:O47"/>
    <mergeCell ref="N46:N47"/>
    <mergeCell ref="M46:M47"/>
    <mergeCell ref="L46:L47"/>
    <mergeCell ref="K46:K47"/>
    <mergeCell ref="J46:J47"/>
    <mergeCell ref="A5:Q5"/>
    <mergeCell ref="E6:O6"/>
    <mergeCell ref="P6:Q8"/>
    <mergeCell ref="N7:O8"/>
    <mergeCell ref="I7:M7"/>
    <mergeCell ref="E7:H7"/>
    <mergeCell ref="C6:D8"/>
    <mergeCell ref="A6:B8"/>
    <mergeCell ref="G8:H8"/>
    <mergeCell ref="L8:M8"/>
  </mergeCells>
  <phoneticPr fontId="0" type="noConversion"/>
  <printOptions horizontalCentered="1"/>
  <pageMargins left="0.46" right="0.27" top="0.85" bottom="0.65" header="0.54" footer="0.26"/>
  <pageSetup paperSize="9" scale="5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44:D392"/>
  <sheetViews>
    <sheetView topLeftCell="A31" zoomScale="110" zoomScaleNormal="110" zoomScaleSheetLayoutView="100" zoomScalePageLayoutView="110" workbookViewId="0">
      <selection activeCell="P15" sqref="P15"/>
    </sheetView>
  </sheetViews>
  <sheetFormatPr baseColWidth="10" defaultColWidth="11.5" defaultRowHeight="13" x14ac:dyDescent="0"/>
  <cols>
    <col min="1" max="1" width="11.83203125" style="192" customWidth="1"/>
    <col min="2" max="7" width="11.5" style="192"/>
    <col min="8" max="8" width="3" style="192" customWidth="1"/>
    <col min="9" max="9" width="4.5" style="192" customWidth="1"/>
    <col min="10" max="10" width="4" style="192" customWidth="1"/>
    <col min="11" max="11" width="4.5" style="192" customWidth="1"/>
    <col min="12" max="12" width="4.1640625" style="192" customWidth="1"/>
    <col min="13" max="18" width="7.33203125" style="192" customWidth="1"/>
    <col min="19" max="16384" width="11.5" style="192"/>
  </cols>
  <sheetData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392" spans="3:4">
      <c r="C392" s="193"/>
      <c r="D392" s="194"/>
    </row>
  </sheetData>
  <pageMargins left="0.28999999999999998" right="0.4" top="0.72" bottom="0.74" header="0.4921259845" footer="0.4921259845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95"/>
  <sheetViews>
    <sheetView showGridLines="0" view="pageBreakPreview" zoomScaleNormal="75" zoomScaleSheetLayoutView="100" zoomScalePageLayoutView="75" workbookViewId="0">
      <selection activeCell="D25" sqref="D25"/>
    </sheetView>
  </sheetViews>
  <sheetFormatPr baseColWidth="10" defaultColWidth="11.5" defaultRowHeight="18.5" customHeight="1" x14ac:dyDescent="0"/>
  <cols>
    <col min="1" max="1" width="6.1640625" style="14" customWidth="1"/>
    <col min="2" max="2" width="8.33203125" style="5" customWidth="1"/>
    <col min="3" max="3" width="10.5" style="5" customWidth="1"/>
    <col min="4" max="4" width="9.1640625" style="5" customWidth="1"/>
    <col min="5" max="5" width="10.5" style="5" customWidth="1"/>
    <col min="6" max="6" width="9.1640625" style="5" customWidth="1"/>
    <col min="7" max="7" width="8.5" style="5" customWidth="1"/>
    <col min="8" max="8" width="8.33203125" style="5" customWidth="1"/>
    <col min="9" max="9" width="8.83203125" style="5" customWidth="1"/>
    <col min="10" max="10" width="10.33203125" style="5" customWidth="1"/>
    <col min="11" max="11" width="11.1640625" style="5" customWidth="1"/>
    <col min="12" max="12" width="11.33203125" style="5" customWidth="1"/>
    <col min="13" max="13" width="10.33203125" style="5" customWidth="1"/>
    <col min="14" max="14" width="11.33203125" style="5" customWidth="1"/>
    <col min="15" max="16" width="12.6640625" style="5" customWidth="1"/>
    <col min="17" max="16384" width="11.5" style="5"/>
  </cols>
  <sheetData>
    <row r="1" spans="1:16" ht="18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5" customHeight="1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</row>
    <row r="3" spans="1:16" ht="18.5" customHeight="1" thickBot="1">
      <c r="A3" s="7" t="str">
        <f>+BEAC!$A$3</f>
        <v>GUINEE EQUATORIALE</v>
      </c>
      <c r="B3" s="7"/>
      <c r="C3" s="7"/>
      <c r="D3" s="6"/>
      <c r="E3" s="8"/>
      <c r="F3" s="8"/>
      <c r="G3" s="8"/>
      <c r="H3" s="8"/>
      <c r="I3" s="8"/>
      <c r="J3" s="8"/>
      <c r="K3" s="8"/>
      <c r="L3" s="9" t="s">
        <v>30</v>
      </c>
      <c r="M3" s="8"/>
      <c r="N3" s="8"/>
      <c r="O3" s="4"/>
      <c r="P3" s="4"/>
    </row>
    <row r="4" spans="1:16" s="14" customFormat="1" ht="24.75" customHeight="1">
      <c r="A4" s="133" t="s">
        <v>31</v>
      </c>
      <c r="B4" s="183"/>
      <c r="C4" s="199" t="s">
        <v>32</v>
      </c>
      <c r="D4" s="199" t="s">
        <v>3</v>
      </c>
      <c r="E4" s="11" t="s">
        <v>4</v>
      </c>
      <c r="F4" s="12"/>
      <c r="G4" s="13"/>
      <c r="H4" s="11" t="s">
        <v>33</v>
      </c>
      <c r="I4" s="182"/>
      <c r="J4" s="182"/>
      <c r="K4" s="182"/>
      <c r="L4" s="184"/>
      <c r="M4" s="199" t="s">
        <v>34</v>
      </c>
      <c r="N4" s="207" t="s">
        <v>8</v>
      </c>
      <c r="O4" s="3"/>
      <c r="P4" s="3"/>
    </row>
    <row r="5" spans="1:16" s="14" customFormat="1" ht="28.5" customHeight="1" thickBot="1">
      <c r="A5" s="214" t="s">
        <v>35</v>
      </c>
      <c r="B5" s="198"/>
      <c r="C5" s="200"/>
      <c r="D5" s="200"/>
      <c r="E5" s="16" t="s">
        <v>36</v>
      </c>
      <c r="F5" s="16" t="s">
        <v>37</v>
      </c>
      <c r="G5" s="17" t="s">
        <v>11</v>
      </c>
      <c r="H5" s="18" t="s">
        <v>13</v>
      </c>
      <c r="I5" s="18" t="s">
        <v>15</v>
      </c>
      <c r="J5" s="18" t="s">
        <v>38</v>
      </c>
      <c r="K5" s="18" t="s">
        <v>39</v>
      </c>
      <c r="L5" s="19" t="s">
        <v>11</v>
      </c>
      <c r="M5" s="200"/>
      <c r="N5" s="208"/>
      <c r="O5" s="3"/>
      <c r="P5" s="3"/>
    </row>
    <row r="6" spans="1:16" ht="15" customHeight="1">
      <c r="A6" s="20"/>
      <c r="B6" s="21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2"/>
      <c r="O6" s="4"/>
      <c r="P6" s="4"/>
    </row>
    <row r="7" spans="1:16" ht="15" customHeight="1">
      <c r="A7" s="22">
        <f>+[5]BULLETIN!B$83</f>
        <v>2008</v>
      </c>
      <c r="B7" s="23"/>
      <c r="C7" s="24">
        <f>+[5]BULLETIN!C$83</f>
        <v>232845</v>
      </c>
      <c r="D7" s="24">
        <f>+[5]BULLETIN!D$83</f>
        <v>193286</v>
      </c>
      <c r="E7" s="24">
        <f>+[5]BULLETIN!E$83</f>
        <v>777</v>
      </c>
      <c r="F7" s="24">
        <f>+[5]BULLETIN!F$83</f>
        <v>1718</v>
      </c>
      <c r="G7" s="24">
        <f>+[5]BULLETIN!G$83</f>
        <v>2495</v>
      </c>
      <c r="H7" s="24">
        <f>+[5]BULLETIN!H$83</f>
        <v>0</v>
      </c>
      <c r="I7" s="24">
        <f>+[5]BULLETIN!I$83</f>
        <v>0</v>
      </c>
      <c r="J7" s="24">
        <f>+[5]BULLETIN!J$83</f>
        <v>22160</v>
      </c>
      <c r="K7" s="24">
        <f>+[5]BULLETIN!K$83</f>
        <v>362178</v>
      </c>
      <c r="L7" s="24">
        <f>+[5]BULLETIN!L$83</f>
        <v>384338</v>
      </c>
      <c r="M7" s="24">
        <f>+[5]BULLETIN!M$83</f>
        <v>78597</v>
      </c>
      <c r="N7" s="25">
        <f>+[5]BULLETIN!N$83</f>
        <v>891561</v>
      </c>
      <c r="O7" s="26"/>
      <c r="P7" s="26"/>
    </row>
    <row r="8" spans="1:16" ht="15" customHeight="1">
      <c r="A8" s="22">
        <f>+[6]BULLETIN!B$83</f>
        <v>2009</v>
      </c>
      <c r="B8" s="23"/>
      <c r="C8" s="24">
        <f>+[6]BULLETIN!C$83</f>
        <v>373215</v>
      </c>
      <c r="D8" s="24">
        <f>+[6]BULLETIN!D$83</f>
        <v>164313</v>
      </c>
      <c r="E8" s="24">
        <f>+[6]BULLETIN!E$83</f>
        <v>692</v>
      </c>
      <c r="F8" s="24">
        <f>+[6]BULLETIN!F$83</f>
        <v>1248</v>
      </c>
      <c r="G8" s="24">
        <f>+[6]BULLETIN!G$83</f>
        <v>1940</v>
      </c>
      <c r="H8" s="24">
        <f>+[6]BULLETIN!H$83</f>
        <v>0</v>
      </c>
      <c r="I8" s="24">
        <f>+[6]BULLETIN!I$83</f>
        <v>2562</v>
      </c>
      <c r="J8" s="24">
        <f>+[6]BULLETIN!J$83</f>
        <v>21635</v>
      </c>
      <c r="K8" s="24">
        <f>+[6]BULLETIN!K$83</f>
        <v>401903</v>
      </c>
      <c r="L8" s="24">
        <f>+[6]BULLETIN!L$83</f>
        <v>426100</v>
      </c>
      <c r="M8" s="24">
        <f>+[6]BULLETIN!M$83</f>
        <v>-64052</v>
      </c>
      <c r="N8" s="25">
        <f>+[6]BULLETIN!N$83</f>
        <v>901516</v>
      </c>
      <c r="O8" s="26"/>
      <c r="P8" s="26"/>
    </row>
    <row r="9" spans="1:16" ht="15" customHeight="1">
      <c r="A9" s="22">
        <f>+'[7]BULLETIN ANNUEL'!B$83</f>
        <v>2010</v>
      </c>
      <c r="B9" s="23"/>
      <c r="C9" s="24">
        <f>+'[7]BULLETIN ANNUEL'!C$83</f>
        <v>428232</v>
      </c>
      <c r="D9" s="24">
        <f>+'[7]BULLETIN ANNUEL'!D$83</f>
        <v>96036</v>
      </c>
      <c r="E9" s="24">
        <f>+'[7]BULLETIN ANNUEL'!E$83</f>
        <v>934</v>
      </c>
      <c r="F9" s="24">
        <f>+'[7]BULLETIN ANNUEL'!F$83</f>
        <v>1742</v>
      </c>
      <c r="G9" s="24">
        <f>+'[7]BULLETIN ANNUEL'!G$83</f>
        <v>2676</v>
      </c>
      <c r="H9" s="24">
        <f>+'[7]BULLETIN ANNUEL'!H$83</f>
        <v>0</v>
      </c>
      <c r="I9" s="24">
        <f>+'[7]BULLETIN ANNUEL'!I$83</f>
        <v>19831</v>
      </c>
      <c r="J9" s="24">
        <f>+'[7]BULLETIN ANNUEL'!J$83</f>
        <v>23959</v>
      </c>
      <c r="K9" s="24">
        <f>+'[7]BULLETIN ANNUEL'!K$83</f>
        <v>537509</v>
      </c>
      <c r="L9" s="24">
        <f>+'[7]BULLETIN ANNUEL'!L$83</f>
        <v>581299</v>
      </c>
      <c r="M9" s="24">
        <f>+'[7]BULLETIN ANNUEL'!M$83</f>
        <v>155518</v>
      </c>
      <c r="N9" s="25">
        <f>+'[7]BULLETIN ANNUEL'!N$83</f>
        <v>1263761</v>
      </c>
      <c r="O9" s="26"/>
      <c r="P9" s="26"/>
    </row>
    <row r="10" spans="1:16" ht="15" customHeight="1">
      <c r="A10" s="22">
        <f>+'[8]BULLETIN ANNUEL'!B$83</f>
        <v>2011</v>
      </c>
      <c r="B10" s="23"/>
      <c r="C10" s="24">
        <f>+'[8]BULLETIN ANNUEL'!C$83</f>
        <v>469663</v>
      </c>
      <c r="D10" s="24">
        <f>+'[8]BULLETIN ANNUEL'!D$83</f>
        <v>129471</v>
      </c>
      <c r="E10" s="24">
        <f>+'[8]BULLETIN ANNUEL'!E$83</f>
        <v>4700</v>
      </c>
      <c r="F10" s="24">
        <f>+'[8]BULLETIN ANNUEL'!F$83</f>
        <v>1021</v>
      </c>
      <c r="G10" s="24">
        <f>+'[8]BULLETIN ANNUEL'!G$83</f>
        <v>5721</v>
      </c>
      <c r="H10" s="24">
        <f>+'[8]BULLETIN ANNUEL'!H$83</f>
        <v>0</v>
      </c>
      <c r="I10" s="24">
        <f>+'[8]BULLETIN ANNUEL'!I$83</f>
        <v>3529</v>
      </c>
      <c r="J10" s="24">
        <f>+'[8]BULLETIN ANNUEL'!J$83</f>
        <v>26514</v>
      </c>
      <c r="K10" s="24">
        <f>+'[8]BULLETIN ANNUEL'!K$83</f>
        <v>702921</v>
      </c>
      <c r="L10" s="24">
        <f>+'[8]BULLETIN ANNUEL'!L$83</f>
        <v>732964</v>
      </c>
      <c r="M10" s="24">
        <f>+'[8]BULLETIN ANNUEL'!M$83</f>
        <v>44582</v>
      </c>
      <c r="N10" s="25">
        <f>+'[8]BULLETIN ANNUEL'!N$83</f>
        <v>1382401</v>
      </c>
      <c r="O10" s="26"/>
      <c r="P10" s="26"/>
    </row>
    <row r="11" spans="1:16" ht="15" customHeight="1">
      <c r="A11" s="22">
        <f>+'[9]BULLETIN ANNUEL'!$B$83</f>
        <v>2012</v>
      </c>
      <c r="B11" s="27"/>
      <c r="C11" s="24">
        <f>+'[9]BULLETIN ANNUEL'!C$83</f>
        <v>1179263</v>
      </c>
      <c r="D11" s="24">
        <f>+'[9]BULLETIN ANNUEL'!D$83</f>
        <v>187588</v>
      </c>
      <c r="E11" s="24">
        <f>+'[9]BULLETIN ANNUEL'!E$83</f>
        <v>2814</v>
      </c>
      <c r="F11" s="24">
        <f>+'[9]BULLETIN ANNUEL'!F$83</f>
        <v>2424</v>
      </c>
      <c r="G11" s="24">
        <f>+'[9]BULLETIN ANNUEL'!G$83</f>
        <v>5238</v>
      </c>
      <c r="H11" s="24">
        <f>+'[9]BULLETIN ANNUEL'!H$83</f>
        <v>0</v>
      </c>
      <c r="I11" s="24">
        <f>+'[9]BULLETIN ANNUEL'!I$83</f>
        <v>3152</v>
      </c>
      <c r="J11" s="24">
        <f>+'[9]BULLETIN ANNUEL'!J$83</f>
        <v>10278</v>
      </c>
      <c r="K11" s="24">
        <f>+'[9]BULLETIN ANNUEL'!K$83</f>
        <v>607284</v>
      </c>
      <c r="L11" s="24">
        <f>+'[9]BULLETIN ANNUEL'!L$83</f>
        <v>620714</v>
      </c>
      <c r="M11" s="24">
        <f>+'[9]BULLETIN ANNUEL'!M$83</f>
        <v>10370</v>
      </c>
      <c r="N11" s="25">
        <f>+'[9]BULLETIN ANNUEL'!N$83</f>
        <v>2003173</v>
      </c>
      <c r="O11" s="26"/>
      <c r="P11" s="26"/>
    </row>
    <row r="12" spans="1:16" ht="15" customHeight="1">
      <c r="A12" s="22">
        <f>+'[10]BULLETIN ANNUEL'!$B$83</f>
        <v>2013</v>
      </c>
      <c r="B12" s="27"/>
      <c r="C12" s="24">
        <f>+'[10]BULLETIN ANNUEL'!C$83</f>
        <v>981570</v>
      </c>
      <c r="D12" s="24">
        <f>+'[10]BULLETIN ANNUEL'!D$83</f>
        <v>317281</v>
      </c>
      <c r="E12" s="24">
        <f>+'[10]BULLETIN ANNUEL'!E$83</f>
        <v>3951</v>
      </c>
      <c r="F12" s="24">
        <f>+'[10]BULLETIN ANNUEL'!F$83</f>
        <v>2109</v>
      </c>
      <c r="G12" s="24">
        <f>+'[10]BULLETIN ANNUEL'!G$83</f>
        <v>6060</v>
      </c>
      <c r="H12" s="24">
        <f>+'[10]BULLETIN ANNUEL'!H$83</f>
        <v>0</v>
      </c>
      <c r="I12" s="24">
        <f>+'[10]BULLETIN ANNUEL'!I$83</f>
        <v>2603</v>
      </c>
      <c r="J12" s="24">
        <f>+'[10]BULLETIN ANNUEL'!J$83</f>
        <v>13288</v>
      </c>
      <c r="K12" s="24">
        <f>+'[10]BULLETIN ANNUEL'!K$83</f>
        <v>813222</v>
      </c>
      <c r="L12" s="24">
        <f>+'[10]BULLETIN ANNUEL'!L$83</f>
        <v>829113</v>
      </c>
      <c r="M12" s="24">
        <f>+'[10]BULLETIN ANNUEL'!M$83</f>
        <v>-20572</v>
      </c>
      <c r="N12" s="25">
        <f>+'[10]BULLETIN ANNUEL'!N$83</f>
        <v>2113452</v>
      </c>
      <c r="O12" s="26"/>
      <c r="P12" s="26"/>
    </row>
    <row r="13" spans="1:16" ht="15" customHeight="1">
      <c r="A13" s="22">
        <f>+'[11]BULLETIN ANNUEL'!$B$83</f>
        <v>2014</v>
      </c>
      <c r="B13" s="27"/>
      <c r="C13" s="24">
        <f>+'[11]BULLETIN ANNUEL'!C$83</f>
        <v>1175746</v>
      </c>
      <c r="D13" s="24">
        <f>+'[11]BULLETIN ANNUEL'!D$83</f>
        <v>176377</v>
      </c>
      <c r="E13" s="24">
        <f>+'[11]BULLETIN ANNUEL'!E$83</f>
        <v>8250</v>
      </c>
      <c r="F13" s="24">
        <f>+'[11]BULLETIN ANNUEL'!F$83</f>
        <v>1770</v>
      </c>
      <c r="G13" s="24">
        <f>+'[11]BULLETIN ANNUEL'!G$83</f>
        <v>10020</v>
      </c>
      <c r="H13" s="24">
        <f>+'[11]BULLETIN ANNUEL'!H$83</f>
        <v>0</v>
      </c>
      <c r="I13" s="24">
        <f>+'[11]BULLETIN ANNUEL'!I$83</f>
        <v>1316</v>
      </c>
      <c r="J13" s="24">
        <f>+'[11]BULLETIN ANNUEL'!J$83</f>
        <v>8654</v>
      </c>
      <c r="K13" s="24">
        <f>+'[11]BULLETIN ANNUEL'!K$83</f>
        <v>962932</v>
      </c>
      <c r="L13" s="24">
        <f>+'[11]BULLETIN ANNUEL'!L$83</f>
        <v>972902</v>
      </c>
      <c r="M13" s="24">
        <f>+'[11]BULLETIN ANNUEL'!M$83</f>
        <v>-115550</v>
      </c>
      <c r="N13" s="25">
        <f>+'[11]BULLETIN ANNUEL'!N$83</f>
        <v>2219495</v>
      </c>
      <c r="O13" s="26"/>
      <c r="P13" s="26"/>
    </row>
    <row r="14" spans="1:16" ht="15" customHeight="1">
      <c r="A14" s="22">
        <f>+'[12]BULLETIN ANNUEL'!$B$83</f>
        <v>2015</v>
      </c>
      <c r="B14" s="27"/>
      <c r="C14" s="24">
        <f>+'[12]BULLETIN ANNUEL'!C$83</f>
        <v>756225</v>
      </c>
      <c r="D14" s="24">
        <f>+'[12]BULLETIN ANNUEL'!D$83</f>
        <v>191184</v>
      </c>
      <c r="E14" s="24">
        <f>+'[12]BULLETIN ANNUEL'!E$83</f>
        <v>19100</v>
      </c>
      <c r="F14" s="24">
        <f>+'[12]BULLETIN ANNUEL'!F$83</f>
        <v>9423</v>
      </c>
      <c r="G14" s="24">
        <f>+'[12]BULLETIN ANNUEL'!G$83</f>
        <v>28523</v>
      </c>
      <c r="H14" s="24">
        <f>+'[12]BULLETIN ANNUEL'!H$83</f>
        <v>0</v>
      </c>
      <c r="I14" s="24">
        <f>+'[12]BULLETIN ANNUEL'!I$83</f>
        <v>974</v>
      </c>
      <c r="J14" s="24">
        <f>+'[12]BULLETIN ANNUEL'!J$83</f>
        <v>7702</v>
      </c>
      <c r="K14" s="24">
        <f>+'[12]BULLETIN ANNUEL'!K$83</f>
        <v>1100498</v>
      </c>
      <c r="L14" s="24">
        <f>+'[12]BULLETIN ANNUEL'!L$83</f>
        <v>1109174</v>
      </c>
      <c r="M14" s="24">
        <f>+'[12]BULLETIN ANNUEL'!M$83</f>
        <v>-69931</v>
      </c>
      <c r="N14" s="25">
        <f>+'[12]BULLETIN ANNUEL'!N$83</f>
        <v>2015175</v>
      </c>
      <c r="O14" s="26"/>
      <c r="P14" s="26"/>
    </row>
    <row r="15" spans="1:16" ht="15" customHeight="1">
      <c r="A15" s="22">
        <f>+'[13]BULLETIN ANNUEL'!$B$83</f>
        <v>2016</v>
      </c>
      <c r="B15" s="27"/>
      <c r="C15" s="24">
        <f>+'[13]BULLETIN ANNUEL'!C$83</f>
        <v>383180</v>
      </c>
      <c r="D15" s="24">
        <f>+'[13]BULLETIN ANNUEL'!D$83</f>
        <v>220074</v>
      </c>
      <c r="E15" s="24">
        <f>+'[13]BULLETIN ANNUEL'!E$83</f>
        <v>70545</v>
      </c>
      <c r="F15" s="24">
        <f>+'[13]BULLETIN ANNUEL'!F$83</f>
        <v>5444</v>
      </c>
      <c r="G15" s="24">
        <f>+'[13]BULLETIN ANNUEL'!G$83</f>
        <v>75989</v>
      </c>
      <c r="H15" s="24">
        <f>+'[13]BULLETIN ANNUEL'!H$83</f>
        <v>0</v>
      </c>
      <c r="I15" s="24">
        <f>+'[13]BULLETIN ANNUEL'!I$83</f>
        <v>629</v>
      </c>
      <c r="J15" s="24">
        <f>+'[13]BULLETIN ANNUEL'!J$83</f>
        <v>7594</v>
      </c>
      <c r="K15" s="24">
        <f>+'[13]BULLETIN ANNUEL'!K$83</f>
        <v>1142069</v>
      </c>
      <c r="L15" s="24">
        <f>+'[13]BULLETIN ANNUEL'!L$83</f>
        <v>1150292</v>
      </c>
      <c r="M15" s="24">
        <f>+'[13]BULLETIN ANNUEL'!M$83</f>
        <v>-13329</v>
      </c>
      <c r="N15" s="25">
        <f>+'[13]BULLETIN ANNUEL'!N$83</f>
        <v>1816206</v>
      </c>
      <c r="O15" s="26"/>
      <c r="P15" s="26"/>
    </row>
    <row r="16" spans="1:16" ht="15" customHeight="1">
      <c r="A16" s="28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/>
      <c r="P16" s="26"/>
    </row>
    <row r="17" spans="1:16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ANNUEL'!C$74</f>
        <v>989992</v>
      </c>
      <c r="D17" s="24">
        <f>+'[12]BULLETIN ANNUEL'!D$74</f>
        <v>204234</v>
      </c>
      <c r="E17" s="24">
        <f>+'[12]BULLETIN ANNUEL'!E$74</f>
        <v>15685</v>
      </c>
      <c r="F17" s="24">
        <f>+'[12]BULLETIN ANNUEL'!F$74</f>
        <v>4722</v>
      </c>
      <c r="G17" s="24">
        <f>+'[12]BULLETIN ANNUEL'!G$74</f>
        <v>20407</v>
      </c>
      <c r="H17" s="24">
        <f>+'[12]BULLETIN ANNUEL'!H$74</f>
        <v>0</v>
      </c>
      <c r="I17" s="24">
        <f>+'[12]BULLETIN ANNUEL'!I$74</f>
        <v>1234</v>
      </c>
      <c r="J17" s="24">
        <f>+'[12]BULLETIN ANNUEL'!J$74</f>
        <v>11830</v>
      </c>
      <c r="K17" s="24">
        <f>+'[12]BULLETIN ANNUEL'!K$74</f>
        <v>987039</v>
      </c>
      <c r="L17" s="24">
        <f>+'[12]BULLETIN ANNUEL'!L$74</f>
        <v>1000103</v>
      </c>
      <c r="M17" s="24">
        <f>+'[12]BULLETIN ANNUEL'!M$74</f>
        <v>-35313</v>
      </c>
      <c r="N17" s="25">
        <f>+'[12]BULLETIN ANNUEL'!N$74</f>
        <v>2179423</v>
      </c>
      <c r="O17" s="26"/>
      <c r="P17" s="26"/>
    </row>
    <row r="18" spans="1:16" ht="15" customHeight="1">
      <c r="A18" s="30"/>
      <c r="B18" s="31" t="str">
        <f>+'[12]BULLETIN ANNUEL'!A$23</f>
        <v>JUN</v>
      </c>
      <c r="C18" s="24">
        <f>+'[12]BULLETIN ANNUEL'!C$77</f>
        <v>805526</v>
      </c>
      <c r="D18" s="24">
        <f>+'[12]BULLETIN ANNUEL'!D$77</f>
        <v>278039</v>
      </c>
      <c r="E18" s="24">
        <f>+'[12]BULLETIN ANNUEL'!E$77</f>
        <v>13620</v>
      </c>
      <c r="F18" s="24">
        <f>+'[12]BULLETIN ANNUEL'!F$77</f>
        <v>3646</v>
      </c>
      <c r="G18" s="24">
        <f>+'[12]BULLETIN ANNUEL'!G$77</f>
        <v>17266</v>
      </c>
      <c r="H18" s="24">
        <f>+'[12]BULLETIN ANNUEL'!H$77</f>
        <v>0</v>
      </c>
      <c r="I18" s="24">
        <f>+'[12]BULLETIN ANNUEL'!I$77</f>
        <v>1149</v>
      </c>
      <c r="J18" s="24">
        <f>+'[12]BULLETIN ANNUEL'!J$77</f>
        <v>7989</v>
      </c>
      <c r="K18" s="24">
        <f>+'[12]BULLETIN ANNUEL'!K$77</f>
        <v>1012644</v>
      </c>
      <c r="L18" s="24">
        <f>+'[12]BULLETIN ANNUEL'!L$77</f>
        <v>1021782</v>
      </c>
      <c r="M18" s="24">
        <f>+'[12]BULLETIN ANNUEL'!M$77</f>
        <v>-40259</v>
      </c>
      <c r="N18" s="25">
        <f>+'[12]BULLETIN ANNUEL'!N$77</f>
        <v>2082354</v>
      </c>
      <c r="O18" s="26"/>
      <c r="P18" s="26"/>
    </row>
    <row r="19" spans="1:16" ht="15" customHeight="1">
      <c r="A19" s="30"/>
      <c r="B19" s="31" t="str">
        <f>+'[12]BULLETIN ANNUEL'!A$26</f>
        <v>SEPT</v>
      </c>
      <c r="C19" s="24">
        <f>+'[12]BULLETIN ANNUEL'!C$80</f>
        <v>949248</v>
      </c>
      <c r="D19" s="24">
        <f>+'[12]BULLETIN ANNUEL'!D$80</f>
        <v>227377</v>
      </c>
      <c r="E19" s="24">
        <f>+'[12]BULLETIN ANNUEL'!E$80</f>
        <v>15437</v>
      </c>
      <c r="F19" s="24">
        <f>+'[12]BULLETIN ANNUEL'!F$80</f>
        <v>4672</v>
      </c>
      <c r="G19" s="24">
        <f>+'[12]BULLETIN ANNUEL'!G$80</f>
        <v>20109</v>
      </c>
      <c r="H19" s="24">
        <f>+'[12]BULLETIN ANNUEL'!H$80</f>
        <v>0</v>
      </c>
      <c r="I19" s="24">
        <f>+'[12]BULLETIN ANNUEL'!I$80</f>
        <v>1063</v>
      </c>
      <c r="J19" s="24">
        <f>+'[12]BULLETIN ANNUEL'!J$80</f>
        <v>7701</v>
      </c>
      <c r="K19" s="24">
        <f>+'[12]BULLETIN ANNUEL'!K$80</f>
        <v>1035847</v>
      </c>
      <c r="L19" s="24">
        <f>+'[12]BULLETIN ANNUEL'!L$80</f>
        <v>1044611</v>
      </c>
      <c r="M19" s="24">
        <f>+'[12]BULLETIN ANNUEL'!M$80</f>
        <v>-42713</v>
      </c>
      <c r="N19" s="25">
        <f>+'[12]BULLETIN ANNUEL'!N$80</f>
        <v>2198632</v>
      </c>
      <c r="O19" s="26"/>
      <c r="P19" s="26"/>
    </row>
    <row r="20" spans="1:16" ht="15" customHeight="1">
      <c r="A20" s="30"/>
      <c r="B20" s="31" t="str">
        <f>+'[12]BULLETIN ANNUEL'!A$29</f>
        <v>DEC</v>
      </c>
      <c r="C20" s="24">
        <f>+'[12]BULLETIN ANNUEL'!C$83</f>
        <v>756225</v>
      </c>
      <c r="D20" s="24">
        <f>+'[12]BULLETIN ANNUEL'!D$83</f>
        <v>191184</v>
      </c>
      <c r="E20" s="24">
        <f>+'[12]BULLETIN ANNUEL'!E$83</f>
        <v>19100</v>
      </c>
      <c r="F20" s="24">
        <f>+'[12]BULLETIN ANNUEL'!F$83</f>
        <v>9423</v>
      </c>
      <c r="G20" s="24">
        <f>+'[12]BULLETIN ANNUEL'!G$83</f>
        <v>28523</v>
      </c>
      <c r="H20" s="24">
        <f>+'[12]BULLETIN ANNUEL'!H$83</f>
        <v>0</v>
      </c>
      <c r="I20" s="24">
        <f>+'[12]BULLETIN ANNUEL'!I$83</f>
        <v>974</v>
      </c>
      <c r="J20" s="24">
        <f>+'[12]BULLETIN ANNUEL'!J$83</f>
        <v>7702</v>
      </c>
      <c r="K20" s="24">
        <f>+'[12]BULLETIN ANNUEL'!K$83</f>
        <v>1100498</v>
      </c>
      <c r="L20" s="24">
        <f>+'[12]BULLETIN ANNUEL'!L$83</f>
        <v>1109174</v>
      </c>
      <c r="M20" s="24">
        <f>+'[12]BULLETIN ANNUEL'!M$83</f>
        <v>-69931</v>
      </c>
      <c r="N20" s="25">
        <f>+'[12]BULLETIN ANNUEL'!N$83</f>
        <v>2015175</v>
      </c>
      <c r="O20" s="26"/>
      <c r="P20" s="26"/>
    </row>
    <row r="21" spans="1:16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6"/>
    </row>
    <row r="22" spans="1:16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ANNUEL'!C$74</f>
        <v>610392</v>
      </c>
      <c r="D22" s="24">
        <f>+'[13]BULLETIN ANNUEL'!D$74</f>
        <v>179032</v>
      </c>
      <c r="E22" s="24">
        <f>+'[13]BULLETIN ANNUEL'!E$74</f>
        <v>20628</v>
      </c>
      <c r="F22" s="24">
        <f>+'[13]BULLETIN ANNUEL'!F$74</f>
        <v>5444</v>
      </c>
      <c r="G22" s="24">
        <f>+'[13]BULLETIN ANNUEL'!G$74</f>
        <v>26072</v>
      </c>
      <c r="H22" s="24">
        <f>+'[13]BULLETIN ANNUEL'!H$74</f>
        <v>0</v>
      </c>
      <c r="I22" s="24">
        <f>+'[13]BULLETIN ANNUEL'!I$74</f>
        <v>882</v>
      </c>
      <c r="J22" s="24">
        <f>+'[13]BULLETIN ANNUEL'!J$74</f>
        <v>8579</v>
      </c>
      <c r="K22" s="24">
        <f>+'[13]BULLETIN ANNUEL'!K$74</f>
        <v>1132619</v>
      </c>
      <c r="L22" s="24">
        <f>+'[13]BULLETIN ANNUEL'!L$74</f>
        <v>1142080</v>
      </c>
      <c r="M22" s="24">
        <f>+'[13]BULLETIN ANNUEL'!M$74</f>
        <v>-53315</v>
      </c>
      <c r="N22" s="25">
        <f>+'[13]BULLETIN ANNUEL'!N$74</f>
        <v>1904261</v>
      </c>
      <c r="O22" s="26"/>
      <c r="P22" s="26"/>
    </row>
    <row r="23" spans="1:16" ht="15" customHeight="1">
      <c r="A23" s="30"/>
      <c r="B23" s="31" t="str">
        <f>+'[13]BULLETIN ANNUEL'!A$23</f>
        <v>JUIN</v>
      </c>
      <c r="C23" s="24">
        <f>+'[13]BULLETIN ANNUEL'!C$77</f>
        <v>612893</v>
      </c>
      <c r="D23" s="24">
        <f>+'[13]BULLETIN ANNUEL'!D$77</f>
        <v>185439</v>
      </c>
      <c r="E23" s="24">
        <f>+'[13]BULLETIN ANNUEL'!E$77</f>
        <v>24194</v>
      </c>
      <c r="F23" s="24">
        <f>+'[13]BULLETIN ANNUEL'!F$77</f>
        <v>5603</v>
      </c>
      <c r="G23" s="24">
        <f>+'[13]BULLETIN ANNUEL'!G$77</f>
        <v>29797</v>
      </c>
      <c r="H23" s="24">
        <f>+'[13]BULLETIN ANNUEL'!H$77</f>
        <v>0</v>
      </c>
      <c r="I23" s="24">
        <f>+'[13]BULLETIN ANNUEL'!I$77</f>
        <v>698</v>
      </c>
      <c r="J23" s="24">
        <f>+'[13]BULLETIN ANNUEL'!J$77</f>
        <v>8269</v>
      </c>
      <c r="K23" s="24">
        <f>+'[13]BULLETIN ANNUEL'!K$77</f>
        <v>1091861</v>
      </c>
      <c r="L23" s="24">
        <f>+'[13]BULLETIN ANNUEL'!L$77</f>
        <v>1100828</v>
      </c>
      <c r="M23" s="24">
        <f>+'[13]BULLETIN ANNUEL'!M$77</f>
        <v>-44555</v>
      </c>
      <c r="N23" s="25">
        <f>+'[13]BULLETIN ANNUEL'!N$77</f>
        <v>1884402</v>
      </c>
      <c r="O23" s="26"/>
      <c r="P23" s="26"/>
    </row>
    <row r="24" spans="1:16" ht="15" customHeight="1">
      <c r="A24" s="30"/>
      <c r="B24" s="31" t="str">
        <f>+'[13]BULLETIN ANNUEL'!A$26</f>
        <v>SEPT</v>
      </c>
      <c r="C24" s="24">
        <f>+'[13]BULLETIN ANNUEL'!C$80</f>
        <v>457746</v>
      </c>
      <c r="D24" s="24">
        <f>+'[13]BULLETIN ANNUEL'!D$80</f>
        <v>212239</v>
      </c>
      <c r="E24" s="24">
        <f>+'[13]BULLETIN ANNUEL'!E$80</f>
        <v>27986</v>
      </c>
      <c r="F24" s="24">
        <f>+'[13]BULLETIN ANNUEL'!F$80</f>
        <v>3011</v>
      </c>
      <c r="G24" s="24">
        <f>+'[13]BULLETIN ANNUEL'!G$80</f>
        <v>30997</v>
      </c>
      <c r="H24" s="24">
        <f>+'[13]BULLETIN ANNUEL'!H$80</f>
        <v>0</v>
      </c>
      <c r="I24" s="24">
        <f>+'[13]BULLETIN ANNUEL'!I$80</f>
        <v>709</v>
      </c>
      <c r="J24" s="24">
        <f>+'[13]BULLETIN ANNUEL'!J$80</f>
        <v>7524</v>
      </c>
      <c r="K24" s="24">
        <f>+'[13]BULLETIN ANNUEL'!K$80</f>
        <v>1169330</v>
      </c>
      <c r="L24" s="24">
        <f>+'[13]BULLETIN ANNUEL'!L$80</f>
        <v>1177563</v>
      </c>
      <c r="M24" s="24">
        <f>+'[13]BULLETIN ANNUEL'!M$80</f>
        <v>-5843</v>
      </c>
      <c r="N24" s="25">
        <f>+'[13]BULLETIN ANNUEL'!N$80</f>
        <v>1872702</v>
      </c>
      <c r="O24" s="26"/>
      <c r="P24" s="26"/>
    </row>
    <row r="25" spans="1:16" ht="15" customHeight="1">
      <c r="A25" s="30"/>
      <c r="B25" s="31" t="str">
        <f>+'[13]BULLETIN ANNUEL'!A$29</f>
        <v>DEC</v>
      </c>
      <c r="C25" s="24">
        <f>+'[13]BULLETIN ANNUEL'!C$83</f>
        <v>383180</v>
      </c>
      <c r="D25" s="24">
        <f>+'[13]BULLETIN ANNUEL'!D$83</f>
        <v>220074</v>
      </c>
      <c r="E25" s="24">
        <f>+'[13]BULLETIN ANNUEL'!E$83</f>
        <v>70545</v>
      </c>
      <c r="F25" s="24">
        <f>+'[13]BULLETIN ANNUEL'!F$83</f>
        <v>5444</v>
      </c>
      <c r="G25" s="24">
        <f>+'[13]BULLETIN ANNUEL'!G$83</f>
        <v>75989</v>
      </c>
      <c r="H25" s="24">
        <f>+'[13]BULLETIN ANNUEL'!H$83</f>
        <v>0</v>
      </c>
      <c r="I25" s="24">
        <f>+'[13]BULLETIN ANNUEL'!I$83</f>
        <v>629</v>
      </c>
      <c r="J25" s="24">
        <f>+'[13]BULLETIN ANNUEL'!J$83</f>
        <v>7594</v>
      </c>
      <c r="K25" s="24">
        <f>+'[13]BULLETIN ANNUEL'!K$83</f>
        <v>1142069</v>
      </c>
      <c r="L25" s="24">
        <f>+'[13]BULLETIN ANNUEL'!L$83</f>
        <v>1150292</v>
      </c>
      <c r="M25" s="24">
        <f>+'[13]BULLETIN ANNUEL'!M$83</f>
        <v>-13329</v>
      </c>
      <c r="N25" s="25">
        <f>+'[13]BULLETIN ANNUEL'!N$83</f>
        <v>1816206</v>
      </c>
      <c r="O25" s="26"/>
      <c r="P25" s="26"/>
    </row>
    <row r="26" spans="1:16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6"/>
    </row>
    <row r="27" spans="1:16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ANNUEL'!C$72</f>
        <v>373148</v>
      </c>
      <c r="D27" s="24">
        <f>+'[4]BULLETIN ANNUEL'!D$72</f>
        <v>227540</v>
      </c>
      <c r="E27" s="24">
        <f>+'[4]BULLETIN ANNUEL'!E$72</f>
        <v>72349</v>
      </c>
      <c r="F27" s="24">
        <f>+'[4]BULLETIN ANNUEL'!F$72</f>
        <v>4861</v>
      </c>
      <c r="G27" s="24">
        <f>+'[4]BULLETIN ANNUEL'!G$72</f>
        <v>77210</v>
      </c>
      <c r="H27" s="24">
        <f>+'[4]BULLETIN ANNUEL'!H$72</f>
        <v>0</v>
      </c>
      <c r="I27" s="24">
        <f>+'[4]BULLETIN ANNUEL'!I$72</f>
        <v>563</v>
      </c>
      <c r="J27" s="24">
        <f>+'[4]BULLETIN ANNUEL'!J$72</f>
        <v>7632</v>
      </c>
      <c r="K27" s="24">
        <f>+'[4]BULLETIN ANNUEL'!K$72</f>
        <v>1113444</v>
      </c>
      <c r="L27" s="24">
        <f>+'[4]BULLETIN ANNUEL'!L$72</f>
        <v>1121639</v>
      </c>
      <c r="M27" s="24">
        <f>+'[4]BULLETIN ANNUEL'!M$72</f>
        <v>2998</v>
      </c>
      <c r="N27" s="25">
        <f>+'[4]BULLETIN ANNUEL'!N$72</f>
        <v>1802535</v>
      </c>
      <c r="O27" s="26"/>
      <c r="P27" s="26"/>
    </row>
    <row r="28" spans="1:16" ht="15" customHeight="1">
      <c r="A28" s="30"/>
      <c r="B28" s="31" t="str">
        <f>+'[4]BULLETIN ANNUEL'!A$19</f>
        <v>FEV</v>
      </c>
      <c r="C28" s="24">
        <f>+'[4]BULLETIN ANNUEL'!C$73</f>
        <v>364533</v>
      </c>
      <c r="D28" s="24">
        <f>+'[4]BULLETIN ANNUEL'!D$73</f>
        <v>223489</v>
      </c>
      <c r="E28" s="24">
        <f>+'[4]BULLETIN ANNUEL'!E$73</f>
        <v>75598</v>
      </c>
      <c r="F28" s="24">
        <f>+'[4]BULLETIN ANNUEL'!F$73</f>
        <v>4791</v>
      </c>
      <c r="G28" s="24">
        <f>+'[4]BULLETIN ANNUEL'!G$73</f>
        <v>80389</v>
      </c>
      <c r="H28" s="24">
        <f>+'[4]BULLETIN ANNUEL'!H$73</f>
        <v>0</v>
      </c>
      <c r="I28" s="24">
        <f>+'[4]BULLETIN ANNUEL'!I$73</f>
        <v>11262</v>
      </c>
      <c r="J28" s="24">
        <f>+'[4]BULLETIN ANNUEL'!J$73</f>
        <v>8061</v>
      </c>
      <c r="K28" s="24">
        <f>+'[4]BULLETIN ANNUEL'!K$73</f>
        <v>1121572</v>
      </c>
      <c r="L28" s="24">
        <f>+'[4]BULLETIN ANNUEL'!L$73</f>
        <v>1140895</v>
      </c>
      <c r="M28" s="24">
        <f>+'[4]BULLETIN ANNUEL'!M$73</f>
        <v>-13291</v>
      </c>
      <c r="N28" s="25">
        <f>+'[4]BULLETIN ANNUEL'!N$73</f>
        <v>1796015</v>
      </c>
      <c r="O28" s="26"/>
      <c r="P28" s="26"/>
    </row>
    <row r="29" spans="1:16" ht="15" customHeight="1">
      <c r="A29" s="30"/>
      <c r="B29" s="31" t="str">
        <f>+'[4]BULLETIN ANNUEL'!A$20</f>
        <v>MAR</v>
      </c>
      <c r="C29" s="24">
        <f>+'[4]BULLETIN ANNUEL'!C$74</f>
        <v>364101</v>
      </c>
      <c r="D29" s="24">
        <f>+'[4]BULLETIN ANNUEL'!D$74</f>
        <v>234069</v>
      </c>
      <c r="E29" s="24">
        <f>+'[4]BULLETIN ANNUEL'!E$74</f>
        <v>67755</v>
      </c>
      <c r="F29" s="24">
        <f>+'[4]BULLETIN ANNUEL'!F$74</f>
        <v>9155</v>
      </c>
      <c r="G29" s="24">
        <f>+'[4]BULLETIN ANNUEL'!G$74</f>
        <v>76910</v>
      </c>
      <c r="H29" s="24">
        <f>+'[4]BULLETIN ANNUEL'!H$74</f>
        <v>0</v>
      </c>
      <c r="I29" s="24">
        <f>+'[4]BULLETIN ANNUEL'!I$74</f>
        <v>18506</v>
      </c>
      <c r="J29" s="24">
        <f>+'[4]BULLETIN ANNUEL'!J$74</f>
        <v>8337</v>
      </c>
      <c r="K29" s="24">
        <f>+'[4]BULLETIN ANNUEL'!K$74</f>
        <v>1112094</v>
      </c>
      <c r="L29" s="24">
        <f>+'[4]BULLETIN ANNUEL'!L$74</f>
        <v>1138937</v>
      </c>
      <c r="M29" s="24">
        <f>+'[4]BULLETIN ANNUEL'!M$74</f>
        <v>-22107</v>
      </c>
      <c r="N29" s="25">
        <f>+'[4]BULLETIN ANNUEL'!N$74</f>
        <v>1791910</v>
      </c>
      <c r="O29" s="26"/>
      <c r="P29" s="26"/>
    </row>
    <row r="30" spans="1:16" ht="15" customHeight="1">
      <c r="A30" s="30"/>
      <c r="B30" s="31" t="str">
        <f>+'[4]BULLETIN ANNUEL'!A$21</f>
        <v>AVR</v>
      </c>
      <c r="C30" s="24">
        <f>+'[4]BULLETIN ANNUEL'!C$75</f>
        <v>370046</v>
      </c>
      <c r="D30" s="24">
        <f>+'[4]BULLETIN ANNUEL'!D$75</f>
        <v>240189</v>
      </c>
      <c r="E30" s="24">
        <f>+'[4]BULLETIN ANNUEL'!E$75</f>
        <v>72101</v>
      </c>
      <c r="F30" s="24">
        <f>+'[4]BULLETIN ANNUEL'!F$75</f>
        <v>7610</v>
      </c>
      <c r="G30" s="24">
        <f>+'[4]BULLETIN ANNUEL'!G$75</f>
        <v>79711</v>
      </c>
      <c r="H30" s="24">
        <f>+'[4]BULLETIN ANNUEL'!H$75</f>
        <v>0</v>
      </c>
      <c r="I30" s="24">
        <f>+'[4]BULLETIN ANNUEL'!I$75</f>
        <v>494</v>
      </c>
      <c r="J30" s="24">
        <f>+'[4]BULLETIN ANNUEL'!J$75</f>
        <v>7985</v>
      </c>
      <c r="K30" s="24">
        <f>+'[4]BULLETIN ANNUEL'!K$75</f>
        <v>1131364</v>
      </c>
      <c r="L30" s="24">
        <f>+'[4]BULLETIN ANNUEL'!L$75</f>
        <v>1139843</v>
      </c>
      <c r="M30" s="24">
        <f>+'[4]BULLETIN ANNUEL'!M$75</f>
        <v>-12444</v>
      </c>
      <c r="N30" s="25">
        <f>+'[4]BULLETIN ANNUEL'!N$75</f>
        <v>1817345</v>
      </c>
      <c r="O30" s="26"/>
      <c r="P30" s="26"/>
    </row>
    <row r="31" spans="1:16" ht="15" customHeight="1">
      <c r="A31" s="30"/>
      <c r="B31" s="31" t="str">
        <f>+'[4]BULLETIN ANNUEL'!A$22</f>
        <v>MAI</v>
      </c>
      <c r="C31" s="24">
        <f>+'[4]BULLETIN ANNUEL'!C$76</f>
        <v>328119</v>
      </c>
      <c r="D31" s="24">
        <f>+'[4]BULLETIN ANNUEL'!D$76</f>
        <v>231599</v>
      </c>
      <c r="E31" s="24">
        <f>+'[4]BULLETIN ANNUEL'!E$76</f>
        <v>74051</v>
      </c>
      <c r="F31" s="24">
        <f>+'[4]BULLETIN ANNUEL'!F$76</f>
        <v>5758</v>
      </c>
      <c r="G31" s="24">
        <f>+'[4]BULLETIN ANNUEL'!G$76</f>
        <v>79809</v>
      </c>
      <c r="H31" s="24">
        <f>+'[4]BULLETIN ANNUEL'!H$76</f>
        <v>0</v>
      </c>
      <c r="I31" s="24">
        <f>+'[4]BULLETIN ANNUEL'!I$76</f>
        <v>425</v>
      </c>
      <c r="J31" s="24">
        <f>+'[4]BULLETIN ANNUEL'!J$76</f>
        <v>8929</v>
      </c>
      <c r="K31" s="24">
        <f>+'[4]BULLETIN ANNUEL'!K$76</f>
        <v>1145739</v>
      </c>
      <c r="L31" s="24">
        <f>+'[4]BULLETIN ANNUEL'!L$76</f>
        <v>1155093</v>
      </c>
      <c r="M31" s="24">
        <f>+'[4]BULLETIN ANNUEL'!M$76</f>
        <v>309</v>
      </c>
      <c r="N31" s="25">
        <f>+'[4]BULLETIN ANNUEL'!N$76</f>
        <v>1794929</v>
      </c>
      <c r="O31" s="26"/>
      <c r="P31" s="26"/>
    </row>
    <row r="32" spans="1:16" ht="15" customHeight="1">
      <c r="A32" s="30"/>
      <c r="B32" s="31" t="str">
        <f>+'[4]BULLETIN ANNUEL'!A$23</f>
        <v>JUN</v>
      </c>
      <c r="C32" s="24">
        <f>+'[4]BULLETIN ANNUEL'!C$77</f>
        <v>330082</v>
      </c>
      <c r="D32" s="24">
        <f>+'[4]BULLETIN ANNUEL'!D$77</f>
        <v>233730</v>
      </c>
      <c r="E32" s="24">
        <f>+'[4]BULLETIN ANNUEL'!E$77</f>
        <v>84092</v>
      </c>
      <c r="F32" s="24">
        <f>+'[4]BULLETIN ANNUEL'!F$77</f>
        <v>4791</v>
      </c>
      <c r="G32" s="24">
        <f>+'[4]BULLETIN ANNUEL'!G$77</f>
        <v>88883</v>
      </c>
      <c r="H32" s="24">
        <f>+'[4]BULLETIN ANNUEL'!H$77</f>
        <v>0</v>
      </c>
      <c r="I32" s="24">
        <f>+'[4]BULLETIN ANNUEL'!I$77</f>
        <v>511</v>
      </c>
      <c r="J32" s="24">
        <f>+'[4]BULLETIN ANNUEL'!J$77</f>
        <v>8485</v>
      </c>
      <c r="K32" s="24">
        <f>+'[4]BULLETIN ANNUEL'!K$77</f>
        <v>1157907</v>
      </c>
      <c r="L32" s="24">
        <f>+'[4]BULLETIN ANNUEL'!L$77</f>
        <v>1166903</v>
      </c>
      <c r="M32" s="24">
        <f>+'[4]BULLETIN ANNUEL'!M$77</f>
        <v>-14427</v>
      </c>
      <c r="N32" s="25">
        <f>+'[4]BULLETIN ANNUEL'!N$77</f>
        <v>1805171</v>
      </c>
      <c r="O32" s="26"/>
      <c r="P32" s="26"/>
    </row>
    <row r="33" spans="1:16" ht="15" customHeight="1">
      <c r="A33" s="30"/>
      <c r="B33" s="31" t="str">
        <f>+'[4]BULLETIN ANNUEL'!A$24</f>
        <v>JUIL</v>
      </c>
      <c r="C33" s="24">
        <f>+'[4]BULLETIN ANNUEL'!C$78</f>
        <v>361696</v>
      </c>
      <c r="D33" s="24">
        <f>+'[4]BULLETIN ANNUEL'!D$78</f>
        <v>210706</v>
      </c>
      <c r="E33" s="24">
        <f>+'[4]BULLETIN ANNUEL'!E$78</f>
        <v>71855</v>
      </c>
      <c r="F33" s="24">
        <f>+'[4]BULLETIN ANNUEL'!F$78</f>
        <v>3525</v>
      </c>
      <c r="G33" s="24">
        <f>+'[4]BULLETIN ANNUEL'!G$78</f>
        <v>75380</v>
      </c>
      <c r="H33" s="24">
        <f>+'[4]BULLETIN ANNUEL'!H$78</f>
        <v>0</v>
      </c>
      <c r="I33" s="24">
        <f>+'[4]BULLETIN ANNUEL'!I$78</f>
        <v>9768</v>
      </c>
      <c r="J33" s="24">
        <f>+'[4]BULLETIN ANNUEL'!J$78</f>
        <v>9062</v>
      </c>
      <c r="K33" s="24">
        <f>+'[4]BULLETIN ANNUEL'!K$78</f>
        <v>1156875</v>
      </c>
      <c r="L33" s="24">
        <f>+'[4]BULLETIN ANNUEL'!L$78</f>
        <v>1175705</v>
      </c>
      <c r="M33" s="24">
        <f>+'[4]BULLETIN ANNUEL'!M$78</f>
        <v>-24999</v>
      </c>
      <c r="N33" s="25">
        <f>+'[4]BULLETIN ANNUEL'!N$78</f>
        <v>1798488</v>
      </c>
      <c r="O33" s="26"/>
      <c r="P33" s="26"/>
    </row>
    <row r="34" spans="1:16" ht="15" customHeight="1">
      <c r="A34" s="30"/>
      <c r="B34" s="31" t="str">
        <f>+'[4]BULLETIN ANNUEL'!A$25</f>
        <v>AOU</v>
      </c>
      <c r="C34" s="24">
        <f>+'[4]BULLETIN ANNUEL'!C$79</f>
        <v>382990</v>
      </c>
      <c r="D34" s="24">
        <f>+'[4]BULLETIN ANNUEL'!D$79</f>
        <v>230607</v>
      </c>
      <c r="E34" s="24">
        <f>+'[4]BULLETIN ANNUEL'!E$79</f>
        <v>60770</v>
      </c>
      <c r="F34" s="24">
        <f>+'[4]BULLETIN ANNUEL'!F$79</f>
        <v>3601</v>
      </c>
      <c r="G34" s="24">
        <f>+'[4]BULLETIN ANNUEL'!G$79</f>
        <v>64371</v>
      </c>
      <c r="H34" s="24">
        <f>+'[4]BULLETIN ANNUEL'!H$79</f>
        <v>0</v>
      </c>
      <c r="I34" s="24">
        <f>+'[4]BULLETIN ANNUEL'!I$79</f>
        <v>8928</v>
      </c>
      <c r="J34" s="24">
        <f>+'[4]BULLETIN ANNUEL'!J$79</f>
        <v>8172</v>
      </c>
      <c r="K34" s="24">
        <f>+'[4]BULLETIN ANNUEL'!K$79</f>
        <v>1144775</v>
      </c>
      <c r="L34" s="24">
        <f>+'[4]BULLETIN ANNUEL'!L$79</f>
        <v>1161875</v>
      </c>
      <c r="M34" s="24">
        <f>+'[4]BULLETIN ANNUEL'!M$79</f>
        <v>-31902</v>
      </c>
      <c r="N34" s="25">
        <f>+'[4]BULLETIN ANNUEL'!N$79</f>
        <v>1807941</v>
      </c>
      <c r="O34" s="26"/>
      <c r="P34" s="26"/>
    </row>
    <row r="35" spans="1:16" ht="15" customHeight="1">
      <c r="A35" s="30"/>
      <c r="B35" s="31" t="str">
        <f>+'[4]BULLETIN ANNUEL'!A$26</f>
        <v>SEPT</v>
      </c>
      <c r="C35" s="24">
        <f>+'[4]BULLETIN ANNUEL'!C$80</f>
        <v>384628</v>
      </c>
      <c r="D35" s="24">
        <f>+'[4]BULLETIN ANNUEL'!D$80</f>
        <v>203719</v>
      </c>
      <c r="E35" s="24">
        <f>+'[4]BULLETIN ANNUEL'!E$80</f>
        <v>67353</v>
      </c>
      <c r="F35" s="24">
        <f>+'[4]BULLETIN ANNUEL'!F$80</f>
        <v>3729</v>
      </c>
      <c r="G35" s="24">
        <f>+'[4]BULLETIN ANNUEL'!G$80</f>
        <v>71082</v>
      </c>
      <c r="H35" s="24">
        <f>+'[4]BULLETIN ANNUEL'!H$80</f>
        <v>0</v>
      </c>
      <c r="I35" s="24">
        <f>+'[4]BULLETIN ANNUEL'!I$80</f>
        <v>318</v>
      </c>
      <c r="J35" s="24">
        <f>+'[4]BULLETIN ANNUEL'!J$80</f>
        <v>8320</v>
      </c>
      <c r="K35" s="24">
        <f>+'[4]BULLETIN ANNUEL'!K$80</f>
        <v>1138511</v>
      </c>
      <c r="L35" s="24">
        <f>+'[4]BULLETIN ANNUEL'!L$80</f>
        <v>1147149</v>
      </c>
      <c r="M35" s="24">
        <f>+'[4]BULLETIN ANNUEL'!M$80</f>
        <v>-21332</v>
      </c>
      <c r="N35" s="25">
        <f>+'[4]BULLETIN ANNUEL'!N$80</f>
        <v>1785246</v>
      </c>
      <c r="O35" s="26"/>
      <c r="P35" s="26"/>
    </row>
    <row r="36" spans="1:16" ht="15" customHeight="1">
      <c r="A36" s="30"/>
      <c r="B36" s="31" t="str">
        <f>+'[4]BULLETIN ANNUEL'!A$27</f>
        <v>OCT</v>
      </c>
      <c r="C36" s="24">
        <f>+'[4]BULLETIN ANNUEL'!C$81</f>
        <v>374819</v>
      </c>
      <c r="D36" s="24">
        <f>+'[4]BULLETIN ANNUEL'!D$81</f>
        <v>195182</v>
      </c>
      <c r="E36" s="24">
        <f>+'[4]BULLETIN ANNUEL'!E$81</f>
        <v>75691</v>
      </c>
      <c r="F36" s="24">
        <f>+'[4]BULLETIN ANNUEL'!F$81</f>
        <v>3851</v>
      </c>
      <c r="G36" s="24">
        <f>+'[4]BULLETIN ANNUEL'!G$81</f>
        <v>79542</v>
      </c>
      <c r="H36" s="24">
        <f>+'[4]BULLETIN ANNUEL'!H$81</f>
        <v>0</v>
      </c>
      <c r="I36" s="24">
        <f>+'[4]BULLETIN ANNUEL'!I$81</f>
        <v>246</v>
      </c>
      <c r="J36" s="24">
        <f>+'[4]BULLETIN ANNUEL'!J$81</f>
        <v>7576</v>
      </c>
      <c r="K36" s="24">
        <f>+'[4]BULLETIN ANNUEL'!K$81</f>
        <v>1155589</v>
      </c>
      <c r="L36" s="24">
        <f>+'[4]BULLETIN ANNUEL'!L$81</f>
        <v>1163411</v>
      </c>
      <c r="M36" s="24">
        <f>+'[4]BULLETIN ANNUEL'!M$81</f>
        <v>26936</v>
      </c>
      <c r="N36" s="25">
        <f>+'[4]BULLETIN ANNUEL'!N$81</f>
        <v>1839890</v>
      </c>
      <c r="O36" s="26"/>
      <c r="P36" s="26"/>
    </row>
    <row r="37" spans="1:16" ht="15" customHeight="1">
      <c r="A37" s="30"/>
      <c r="B37" s="31" t="str">
        <f>+'[4]BULLETIN ANNUEL'!A$28</f>
        <v>NOV</v>
      </c>
      <c r="C37" s="24">
        <f>+'[4]BULLETIN ANNUEL'!C$82</f>
        <v>386120</v>
      </c>
      <c r="D37" s="24">
        <f>+'[4]BULLETIN ANNUEL'!D$82</f>
        <v>192916</v>
      </c>
      <c r="E37" s="24">
        <f>+'[4]BULLETIN ANNUEL'!E$82</f>
        <v>87054</v>
      </c>
      <c r="F37" s="24">
        <f>+'[4]BULLETIN ANNUEL'!F$82</f>
        <v>3697</v>
      </c>
      <c r="G37" s="24">
        <f>+'[4]BULLETIN ANNUEL'!G$82</f>
        <v>90751</v>
      </c>
      <c r="H37" s="24">
        <f>+'[4]BULLETIN ANNUEL'!H$82</f>
        <v>0</v>
      </c>
      <c r="I37" s="24">
        <f>+'[4]BULLETIN ANNUEL'!I$82</f>
        <v>17311</v>
      </c>
      <c r="J37" s="24">
        <f>+'[4]BULLETIN ANNUEL'!J$82</f>
        <v>7617</v>
      </c>
      <c r="K37" s="24">
        <f>+'[4]BULLETIN ANNUEL'!K$82</f>
        <v>1144698</v>
      </c>
      <c r="L37" s="24">
        <f>+'[4]BULLETIN ANNUEL'!L$82</f>
        <v>1169626</v>
      </c>
      <c r="M37" s="24">
        <f>+'[4]BULLETIN ANNUEL'!M$82</f>
        <v>-7420</v>
      </c>
      <c r="N37" s="25">
        <f>+'[4]BULLETIN ANNUEL'!N$82</f>
        <v>1831993</v>
      </c>
      <c r="O37" s="26"/>
      <c r="P37" s="26"/>
    </row>
    <row r="38" spans="1:16" ht="15" customHeight="1">
      <c r="A38" s="30"/>
      <c r="B38" s="31">
        <f>+'[4]BULLETIN ANNUEL'!A$29</f>
        <v>0</v>
      </c>
      <c r="C38" s="24">
        <f>+'[4]BULLETIN ANNUEL'!C$83</f>
        <v>0</v>
      </c>
      <c r="D38" s="24">
        <f>+'[4]BULLETIN ANNUEL'!D$83</f>
        <v>0</v>
      </c>
      <c r="E38" s="24">
        <f>+'[4]BULLETIN ANNUEL'!E$83</f>
        <v>0</v>
      </c>
      <c r="F38" s="24">
        <f>+'[4]BULLETIN ANNUEL'!F$83</f>
        <v>0</v>
      </c>
      <c r="G38" s="24">
        <f>+'[4]BULLETIN ANNUEL'!G$83</f>
        <v>0</v>
      </c>
      <c r="H38" s="24">
        <f>+'[4]BULLETIN ANNUEL'!H$83</f>
        <v>0</v>
      </c>
      <c r="I38" s="24">
        <f>+'[4]BULLETIN ANNUEL'!I$83</f>
        <v>0</v>
      </c>
      <c r="J38" s="24">
        <f>+'[4]BULLETIN ANNUEL'!J$83</f>
        <v>0</v>
      </c>
      <c r="K38" s="24">
        <f>+'[4]BULLETIN ANNUEL'!K$83</f>
        <v>0</v>
      </c>
      <c r="L38" s="24">
        <f>+'[4]BULLETIN ANNUEL'!L$83</f>
        <v>0</v>
      </c>
      <c r="M38" s="24">
        <f>+'[4]BULLETIN ANNUEL'!M$83</f>
        <v>0</v>
      </c>
      <c r="N38" s="25">
        <f>+'[4]BULLETIN ANNUEL'!N$83</f>
        <v>0</v>
      </c>
      <c r="O38" s="26"/>
      <c r="P38" s="26"/>
    </row>
    <row r="39" spans="1:16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</row>
    <row r="40" spans="1:16" ht="21" customHeight="1">
      <c r="A40" s="195" t="s">
        <v>40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20</v>
      </c>
      <c r="M40" s="209" t="s">
        <v>21</v>
      </c>
      <c r="N40" s="210"/>
      <c r="O40" s="26"/>
      <c r="P40" s="26"/>
    </row>
    <row r="41" spans="1:16" ht="28.5" customHeight="1">
      <c r="A41" s="213" t="s">
        <v>46</v>
      </c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49</v>
      </c>
      <c r="J41" s="59" t="s">
        <v>11</v>
      </c>
      <c r="K41" s="204"/>
      <c r="L41" s="204"/>
      <c r="M41" s="211"/>
      <c r="N41" s="212"/>
      <c r="O41" s="26"/>
      <c r="P41" s="26"/>
    </row>
    <row r="42" spans="1:16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73"/>
      <c r="N42" s="35"/>
      <c r="O42" s="26"/>
      <c r="P42" s="26"/>
    </row>
    <row r="43" spans="1:16" ht="15" customHeight="1">
      <c r="A43" s="22">
        <f>+[5]BULLETIN!B$83</f>
        <v>2008</v>
      </c>
      <c r="B43" s="23"/>
      <c r="C43" s="24">
        <f>+[5]BULLETIN!C$109</f>
        <v>432324</v>
      </c>
      <c r="D43" s="24">
        <f>+[5]BULLETIN!D$109</f>
        <v>62270</v>
      </c>
      <c r="E43" s="24">
        <f>+[5]BULLETIN!E$109</f>
        <v>202271</v>
      </c>
      <c r="F43" s="24">
        <f>+[5]BULLETIN!F$109</f>
        <v>63952</v>
      </c>
      <c r="G43" s="24">
        <f>+[5]BULLETIN!G$109</f>
        <v>266223</v>
      </c>
      <c r="H43" s="24">
        <f>+[5]BULLETIN!H$109</f>
        <v>31907</v>
      </c>
      <c r="I43" s="24">
        <f>+[5]BULLETIN!I$109</f>
        <v>6000</v>
      </c>
      <c r="J43" s="24">
        <f>+[5]BULLETIN!J$109</f>
        <v>37907</v>
      </c>
      <c r="K43" s="24">
        <f>+[5]BULLETIN!K$109</f>
        <v>0</v>
      </c>
      <c r="L43" s="24">
        <f>+[5]BULLETIN!L$109</f>
        <v>86892</v>
      </c>
      <c r="M43" s="34"/>
      <c r="N43" s="35">
        <f>+[5]BULLETIN!M$109</f>
        <v>5945</v>
      </c>
      <c r="O43" s="26"/>
      <c r="P43" s="26"/>
    </row>
    <row r="44" spans="1:16" ht="15" customHeight="1">
      <c r="A44" s="22">
        <f>+[6]BULLETIN!B$83</f>
        <v>2009</v>
      </c>
      <c r="B44" s="23"/>
      <c r="C44" s="24">
        <f>+[6]BULLETIN!C$109</f>
        <v>483087</v>
      </c>
      <c r="D44" s="24">
        <f>+[6]BULLETIN!D$109</f>
        <v>84103</v>
      </c>
      <c r="E44" s="24">
        <f>+[6]BULLETIN!E$109</f>
        <v>80357</v>
      </c>
      <c r="F44" s="24">
        <f>+[6]BULLETIN!F$109</f>
        <v>71504</v>
      </c>
      <c r="G44" s="24">
        <f>+[6]BULLETIN!G$109</f>
        <v>151861</v>
      </c>
      <c r="H44" s="24">
        <f>+[6]BULLETIN!H$109</f>
        <v>58101</v>
      </c>
      <c r="I44" s="24">
        <f>+[6]BULLETIN!I$109</f>
        <v>0</v>
      </c>
      <c r="J44" s="24">
        <f>+[6]BULLETIN!J$109</f>
        <v>58101</v>
      </c>
      <c r="K44" s="24">
        <f>+[6]BULLETIN!K$109</f>
        <v>0</v>
      </c>
      <c r="L44" s="24">
        <f>+[6]BULLETIN!L$109</f>
        <v>122474</v>
      </c>
      <c r="M44" s="36"/>
      <c r="N44" s="35">
        <f>+[6]BULLETIN!M$109</f>
        <v>1890</v>
      </c>
      <c r="O44" s="26"/>
      <c r="P44" s="26"/>
    </row>
    <row r="45" spans="1:16" ht="15" customHeight="1">
      <c r="A45" s="22">
        <f>+'[7]BULLETIN ANNUEL'!B$83</f>
        <v>2010</v>
      </c>
      <c r="B45" s="23"/>
      <c r="C45" s="24">
        <f>+'[7]BULLETIN ANNUEL'!C$109</f>
        <v>758130</v>
      </c>
      <c r="D45" s="24">
        <f>+'[7]BULLETIN ANNUEL'!D$109</f>
        <v>107651</v>
      </c>
      <c r="E45" s="24">
        <f>+'[7]BULLETIN ANNUEL'!E$109</f>
        <v>77062</v>
      </c>
      <c r="F45" s="24">
        <f>+'[7]BULLETIN ANNUEL'!F$109</f>
        <v>82542</v>
      </c>
      <c r="G45" s="24">
        <f>+'[7]BULLETIN ANNUEL'!G$109</f>
        <v>159604</v>
      </c>
      <c r="H45" s="24">
        <f>+'[7]BULLETIN ANNUEL'!H$109</f>
        <v>66209</v>
      </c>
      <c r="I45" s="24">
        <f>+'[7]BULLETIN ANNUEL'!I$109</f>
        <v>1269</v>
      </c>
      <c r="J45" s="24">
        <f>+'[7]BULLETIN ANNUEL'!J$109</f>
        <v>67478</v>
      </c>
      <c r="K45" s="24">
        <f>+'[7]BULLETIN ANNUEL'!K$109</f>
        <v>0</v>
      </c>
      <c r="L45" s="24">
        <f>+'[7]BULLETIN ANNUEL'!L$109</f>
        <v>155295</v>
      </c>
      <c r="M45" s="36"/>
      <c r="N45" s="35">
        <f>+'[7]BULLETIN ANNUEL'!M$109</f>
        <v>15603</v>
      </c>
      <c r="O45" s="26"/>
      <c r="P45" s="26"/>
    </row>
    <row r="46" spans="1:16" ht="15" customHeight="1">
      <c r="A46" s="22">
        <f>+'[8]BULLETIN ANNUEL'!B$83</f>
        <v>2011</v>
      </c>
      <c r="B46" s="23"/>
      <c r="C46" s="24">
        <f>+'[8]BULLETIN ANNUEL'!C$109</f>
        <v>755509</v>
      </c>
      <c r="D46" s="24">
        <f>+'[8]BULLETIN ANNUEL'!D$109</f>
        <v>117021</v>
      </c>
      <c r="E46" s="24">
        <f>+'[8]BULLETIN ANNUEL'!E$109</f>
        <v>156430</v>
      </c>
      <c r="F46" s="24">
        <f>+'[8]BULLETIN ANNUEL'!F$109</f>
        <v>62634</v>
      </c>
      <c r="G46" s="24">
        <f>+'[8]BULLETIN ANNUEL'!G$109</f>
        <v>219064</v>
      </c>
      <c r="H46" s="24">
        <f>+'[8]BULLETIN ANNUEL'!H$109</f>
        <v>63805</v>
      </c>
      <c r="I46" s="24">
        <f>+'[8]BULLETIN ANNUEL'!I$109</f>
        <v>1025</v>
      </c>
      <c r="J46" s="24">
        <f>+'[8]BULLETIN ANNUEL'!J$109</f>
        <v>64830</v>
      </c>
      <c r="K46" s="24">
        <f>+'[8]BULLETIN ANNUEL'!K$109</f>
        <v>0</v>
      </c>
      <c r="L46" s="24">
        <f>+'[8]BULLETIN ANNUEL'!L$109</f>
        <v>189966</v>
      </c>
      <c r="M46" s="36"/>
      <c r="N46" s="35">
        <f>+'[8]BULLETIN ANNUEL'!M$109</f>
        <v>36011</v>
      </c>
      <c r="O46" s="26"/>
      <c r="P46" s="26"/>
    </row>
    <row r="47" spans="1:16" ht="15" customHeight="1">
      <c r="A47" s="22">
        <f>+'[9]BULLETIN ANNUEL'!$B$83</f>
        <v>2012</v>
      </c>
      <c r="B47" s="27"/>
      <c r="C47" s="24">
        <f>+'[9]BULLETIN ANNUEL'!C$109</f>
        <v>1246565</v>
      </c>
      <c r="D47" s="24">
        <f>+'[9]BULLETIN ANNUEL'!D$109</f>
        <v>205676</v>
      </c>
      <c r="E47" s="24">
        <f>+'[9]BULLETIN ANNUEL'!E$109</f>
        <v>226184</v>
      </c>
      <c r="F47" s="24">
        <f>+'[9]BULLETIN ANNUEL'!F$109</f>
        <v>4089</v>
      </c>
      <c r="G47" s="24">
        <f>+'[9]BULLETIN ANNUEL'!G$109</f>
        <v>230273</v>
      </c>
      <c r="H47" s="24">
        <f>+'[9]BULLETIN ANNUEL'!H$109</f>
        <v>57634</v>
      </c>
      <c r="I47" s="24">
        <f>+'[9]BULLETIN ANNUEL'!I$109</f>
        <v>8610</v>
      </c>
      <c r="J47" s="24">
        <f>+'[9]BULLETIN ANNUEL'!J$109</f>
        <v>66244</v>
      </c>
      <c r="K47" s="24">
        <f>+'[9]BULLETIN ANNUEL'!K$109</f>
        <v>0</v>
      </c>
      <c r="L47" s="24">
        <f>+'[9]BULLETIN ANNUEL'!L$109</f>
        <v>225195</v>
      </c>
      <c r="M47" s="34"/>
      <c r="N47" s="35">
        <f>+'[9]BULLETIN ANNUEL'!M$109</f>
        <v>29220</v>
      </c>
      <c r="O47" s="26"/>
      <c r="P47" s="26"/>
    </row>
    <row r="48" spans="1:16" ht="15" customHeight="1">
      <c r="A48" s="22">
        <f>+'[10]BULLETIN ANNUEL'!$B$83</f>
        <v>2013</v>
      </c>
      <c r="B48" s="27"/>
      <c r="C48" s="24">
        <f>+'[10]BULLETIN ANNUEL'!C$109</f>
        <v>1337466</v>
      </c>
      <c r="D48" s="24">
        <f>+'[10]BULLETIN ANNUEL'!D$109</f>
        <v>216642</v>
      </c>
      <c r="E48" s="24">
        <f>+'[10]BULLETIN ANNUEL'!E$109</f>
        <v>181736</v>
      </c>
      <c r="F48" s="24">
        <f>+'[10]BULLETIN ANNUEL'!F$109</f>
        <v>43467</v>
      </c>
      <c r="G48" s="24">
        <f>+'[10]BULLETIN ANNUEL'!G$109</f>
        <v>225203</v>
      </c>
      <c r="H48" s="24">
        <f>+'[10]BULLETIN ANNUEL'!H$109</f>
        <v>64552</v>
      </c>
      <c r="I48" s="24">
        <f>+'[10]BULLETIN ANNUEL'!I$109</f>
        <v>3050</v>
      </c>
      <c r="J48" s="24">
        <f>+'[10]BULLETIN ANNUEL'!J$109</f>
        <v>67602</v>
      </c>
      <c r="K48" s="24">
        <f>+'[10]BULLETIN ANNUEL'!K$109</f>
        <v>0</v>
      </c>
      <c r="L48" s="24">
        <f>+'[10]BULLETIN ANNUEL'!L$109</f>
        <v>279976</v>
      </c>
      <c r="M48" s="34"/>
      <c r="N48" s="35">
        <f>+'[10]BULLETIN ANNUEL'!M$109</f>
        <v>-13437</v>
      </c>
      <c r="O48" s="26"/>
      <c r="P48" s="26"/>
    </row>
    <row r="49" spans="1:16" ht="15" customHeight="1">
      <c r="A49" s="22">
        <f>+'[11]BULLETIN ANNUEL'!$B$83</f>
        <v>2014</v>
      </c>
      <c r="B49" s="27"/>
      <c r="C49" s="24">
        <f>+'[11]BULLETIN ANNUEL'!C$109</f>
        <v>1071653</v>
      </c>
      <c r="D49" s="24">
        <f>+'[11]BULLETIN ANNUEL'!D$109</f>
        <v>225012</v>
      </c>
      <c r="E49" s="24">
        <f>+'[11]BULLETIN ANNUEL'!E$109</f>
        <v>453039</v>
      </c>
      <c r="F49" s="24">
        <f>+'[11]BULLETIN ANNUEL'!F$109</f>
        <v>55449</v>
      </c>
      <c r="G49" s="24">
        <f>+'[11]BULLETIN ANNUEL'!G$109</f>
        <v>508488</v>
      </c>
      <c r="H49" s="24">
        <f>+'[11]BULLETIN ANNUEL'!H$109</f>
        <v>93297</v>
      </c>
      <c r="I49" s="24">
        <f>+'[11]BULLETIN ANNUEL'!I$109</f>
        <v>0</v>
      </c>
      <c r="J49" s="24">
        <f>+'[11]BULLETIN ANNUEL'!J$109</f>
        <v>93297</v>
      </c>
      <c r="K49" s="24">
        <f>+'[11]BULLETIN ANNUEL'!K$109</f>
        <v>30000</v>
      </c>
      <c r="L49" s="24">
        <f>+'[11]BULLETIN ANNUEL'!L$109</f>
        <v>321908</v>
      </c>
      <c r="M49" s="34"/>
      <c r="N49" s="35">
        <f>+'[11]BULLETIN ANNUEL'!M$109</f>
        <v>-30863</v>
      </c>
      <c r="O49" s="26"/>
      <c r="P49" s="26"/>
    </row>
    <row r="50" spans="1:16" ht="15" customHeight="1">
      <c r="A50" s="22">
        <f>+'[12]BULLETIN ANNUEL'!$B$83</f>
        <v>2015</v>
      </c>
      <c r="B50" s="27"/>
      <c r="C50" s="24">
        <f>+'[12]BULLETIN ANNUEL'!C$109</f>
        <v>935116</v>
      </c>
      <c r="D50" s="24">
        <f>+'[12]BULLETIN ANNUEL'!D$109</f>
        <v>248944</v>
      </c>
      <c r="E50" s="24">
        <f>+'[12]BULLETIN ANNUEL'!E$109</f>
        <v>150953</v>
      </c>
      <c r="F50" s="24">
        <f>+'[12]BULLETIN ANNUEL'!F$109</f>
        <v>247269</v>
      </c>
      <c r="G50" s="24">
        <f>+'[12]BULLETIN ANNUEL'!G$109</f>
        <v>398222</v>
      </c>
      <c r="H50" s="24">
        <f>+'[12]BULLETIN ANNUEL'!H$109</f>
        <v>36977</v>
      </c>
      <c r="I50" s="24">
        <f>+'[12]BULLETIN ANNUEL'!I$109</f>
        <v>0</v>
      </c>
      <c r="J50" s="24">
        <f>+'[12]BULLETIN ANNUEL'!J$109</f>
        <v>36977</v>
      </c>
      <c r="K50" s="24">
        <f>+'[12]BULLETIN ANNUEL'!K$109</f>
        <v>90000</v>
      </c>
      <c r="L50" s="24">
        <f>+'[12]BULLETIN ANNUEL'!L$109</f>
        <v>351251</v>
      </c>
      <c r="M50" s="34"/>
      <c r="N50" s="35">
        <f>+'[12]BULLETIN ANNUEL'!M$109</f>
        <v>-45335</v>
      </c>
      <c r="O50" s="26"/>
      <c r="P50" s="26"/>
    </row>
    <row r="51" spans="1:16" ht="15" customHeight="1">
      <c r="A51" s="22">
        <f>+'[13]BULLETIN ANNUEL'!$B$83</f>
        <v>2016</v>
      </c>
      <c r="B51" s="27"/>
      <c r="C51" s="24">
        <f>+'[13]BULLETIN ANNUEL'!C$109</f>
        <v>759709</v>
      </c>
      <c r="D51" s="24">
        <f>+'[13]BULLETIN ANNUEL'!D$109</f>
        <v>246347</v>
      </c>
      <c r="E51" s="24">
        <f>+'[13]BULLETIN ANNUEL'!E$109</f>
        <v>135569</v>
      </c>
      <c r="F51" s="24">
        <f>+'[13]BULLETIN ANNUEL'!F$109</f>
        <v>157375</v>
      </c>
      <c r="G51" s="24">
        <f>+'[13]BULLETIN ANNUEL'!G$109</f>
        <v>292944</v>
      </c>
      <c r="H51" s="24">
        <f>+'[13]BULLETIN ANNUEL'!H$109</f>
        <v>45581</v>
      </c>
      <c r="I51" s="24">
        <f>+'[13]BULLETIN ANNUEL'!I$109</f>
        <v>0</v>
      </c>
      <c r="J51" s="24">
        <f>+'[13]BULLETIN ANNUEL'!J$109</f>
        <v>45581</v>
      </c>
      <c r="K51" s="24">
        <f>+'[13]BULLETIN ANNUEL'!K$109</f>
        <v>137500</v>
      </c>
      <c r="L51" s="24">
        <f>+'[13]BULLETIN ANNUEL'!L$109</f>
        <v>373733</v>
      </c>
      <c r="M51" s="34"/>
      <c r="N51" s="35">
        <f>+'[13]BULLETIN ANNUEL'!M$109</f>
        <v>-39608</v>
      </c>
      <c r="O51" s="26"/>
      <c r="P51" s="26"/>
    </row>
    <row r="52" spans="1:16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34"/>
      <c r="N52" s="35"/>
      <c r="O52" s="26"/>
      <c r="P52" s="26"/>
    </row>
    <row r="53" spans="1:16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ANNUEL'!C$100</f>
        <v>1050146</v>
      </c>
      <c r="D53" s="24">
        <f>+'[12]BULLETIN ANNUEL'!D$100</f>
        <v>236868</v>
      </c>
      <c r="E53" s="24">
        <f>+'[12]BULLETIN ANNUEL'!E$100</f>
        <v>388703</v>
      </c>
      <c r="F53" s="24">
        <f>+'[12]BULLETIN ANNUEL'!F$100</f>
        <v>88950</v>
      </c>
      <c r="G53" s="24">
        <f>+'[12]BULLETIN ANNUEL'!G$100</f>
        <v>477653</v>
      </c>
      <c r="H53" s="24">
        <f>+'[12]BULLETIN ANNUEL'!H$100</f>
        <v>45542</v>
      </c>
      <c r="I53" s="24">
        <f>+'[12]BULLETIN ANNUEL'!I$100</f>
        <v>10000</v>
      </c>
      <c r="J53" s="24">
        <f>+'[12]BULLETIN ANNUEL'!J$100</f>
        <v>55542</v>
      </c>
      <c r="K53" s="24">
        <f>+'[12]BULLETIN ANNUEL'!K$100</f>
        <v>60000</v>
      </c>
      <c r="L53" s="24">
        <f>+'[12]BULLETIN ANNUEL'!L$100</f>
        <v>339003</v>
      </c>
      <c r="M53" s="34"/>
      <c r="N53" s="35">
        <f>+'[12]BULLETIN ANNUEL'!M$100</f>
        <v>-39789</v>
      </c>
      <c r="O53" s="26"/>
      <c r="P53" s="26"/>
    </row>
    <row r="54" spans="1:16" ht="15" customHeight="1">
      <c r="A54" s="30"/>
      <c r="B54" s="31" t="str">
        <f>+'[12]BULLETIN ANNUEL'!A$23</f>
        <v>JUN</v>
      </c>
      <c r="C54" s="24">
        <f>+'[12]BULLETIN ANNUEL'!C$103</f>
        <v>874642</v>
      </c>
      <c r="D54" s="24">
        <f>+'[12]BULLETIN ANNUEL'!D$103</f>
        <v>236551</v>
      </c>
      <c r="E54" s="24">
        <f>+'[12]BULLETIN ANNUEL'!E$103</f>
        <v>187621</v>
      </c>
      <c r="F54" s="24">
        <f>+'[12]BULLETIN ANNUEL'!F$103</f>
        <v>282739</v>
      </c>
      <c r="G54" s="24">
        <f>+'[12]BULLETIN ANNUEL'!G$103</f>
        <v>470360</v>
      </c>
      <c r="H54" s="24">
        <f>+'[12]BULLETIN ANNUEL'!H$103</f>
        <v>56766</v>
      </c>
      <c r="I54" s="24">
        <f>+'[12]BULLETIN ANNUEL'!I$103</f>
        <v>0</v>
      </c>
      <c r="J54" s="24">
        <f>+'[12]BULLETIN ANNUEL'!J$103</f>
        <v>56766</v>
      </c>
      <c r="K54" s="24">
        <f>+'[12]BULLETIN ANNUEL'!K$103</f>
        <v>90000</v>
      </c>
      <c r="L54" s="24">
        <f>+'[12]BULLETIN ANNUEL'!L$103</f>
        <v>343862</v>
      </c>
      <c r="M54" s="34"/>
      <c r="N54" s="35">
        <f>+'[12]BULLETIN ANNUEL'!M$103</f>
        <v>10173</v>
      </c>
      <c r="O54" s="26"/>
      <c r="P54" s="26"/>
    </row>
    <row r="55" spans="1:16" ht="15" customHeight="1">
      <c r="A55" s="30"/>
      <c r="B55" s="31" t="str">
        <f>+'[12]BULLETIN ANNUEL'!A$26</f>
        <v>SEPT</v>
      </c>
      <c r="C55" s="24">
        <f>+'[12]BULLETIN ANNUEL'!C$106</f>
        <v>1111579</v>
      </c>
      <c r="D55" s="24">
        <f>+'[12]BULLETIN ANNUEL'!D$106</f>
        <v>246310</v>
      </c>
      <c r="E55" s="24">
        <f>+'[12]BULLETIN ANNUEL'!E$106</f>
        <v>181589</v>
      </c>
      <c r="F55" s="24">
        <f>+'[12]BULLETIN ANNUEL'!F$106</f>
        <v>267691</v>
      </c>
      <c r="G55" s="24">
        <f>+'[12]BULLETIN ANNUEL'!G$106</f>
        <v>449280</v>
      </c>
      <c r="H55" s="24">
        <f>+'[12]BULLETIN ANNUEL'!H$106</f>
        <v>42683</v>
      </c>
      <c r="I55" s="24">
        <f>+'[12]BULLETIN ANNUEL'!I$106</f>
        <v>0</v>
      </c>
      <c r="J55" s="24">
        <f>+'[12]BULLETIN ANNUEL'!J$106</f>
        <v>42683</v>
      </c>
      <c r="K55" s="24">
        <f>+'[12]BULLETIN ANNUEL'!K$106</f>
        <v>40000</v>
      </c>
      <c r="L55" s="24">
        <f>+'[12]BULLETIN ANNUEL'!L$106</f>
        <v>347576</v>
      </c>
      <c r="M55" s="34"/>
      <c r="N55" s="35">
        <f>+'[12]BULLETIN ANNUEL'!M$106</f>
        <v>-38796</v>
      </c>
      <c r="O55" s="26"/>
      <c r="P55" s="26"/>
    </row>
    <row r="56" spans="1:16" ht="15" customHeight="1">
      <c r="A56" s="30"/>
      <c r="B56" s="31" t="str">
        <f>+'[12]BULLETIN ANNUEL'!A$29</f>
        <v>DEC</v>
      </c>
      <c r="C56" s="24">
        <f>+'[12]BULLETIN ANNUEL'!C$109</f>
        <v>935116</v>
      </c>
      <c r="D56" s="24">
        <f>+'[12]BULLETIN ANNUEL'!D$109</f>
        <v>248944</v>
      </c>
      <c r="E56" s="24">
        <f>+'[12]BULLETIN ANNUEL'!E$109</f>
        <v>150953</v>
      </c>
      <c r="F56" s="24">
        <f>+'[12]BULLETIN ANNUEL'!F$109</f>
        <v>247269</v>
      </c>
      <c r="G56" s="24">
        <f>+'[12]BULLETIN ANNUEL'!G$109</f>
        <v>398222</v>
      </c>
      <c r="H56" s="24">
        <f>+'[12]BULLETIN ANNUEL'!H$109</f>
        <v>36977</v>
      </c>
      <c r="I56" s="24">
        <f>+'[12]BULLETIN ANNUEL'!I$109</f>
        <v>0</v>
      </c>
      <c r="J56" s="24">
        <f>+'[12]BULLETIN ANNUEL'!J$109</f>
        <v>36977</v>
      </c>
      <c r="K56" s="24">
        <f>+'[12]BULLETIN ANNUEL'!K$109</f>
        <v>90000</v>
      </c>
      <c r="L56" s="24">
        <f>+'[12]BULLETIN ANNUEL'!L$109</f>
        <v>351251</v>
      </c>
      <c r="M56" s="34"/>
      <c r="N56" s="35">
        <f>+'[12]BULLETIN ANNUEL'!M$109</f>
        <v>-45335</v>
      </c>
      <c r="O56" s="26"/>
      <c r="P56" s="26"/>
    </row>
    <row r="57" spans="1:16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4"/>
      <c r="N57" s="35"/>
      <c r="O57" s="26"/>
      <c r="P57" s="26"/>
    </row>
    <row r="58" spans="1:16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ANNUEL'!C$100</f>
        <v>808863</v>
      </c>
      <c r="D58" s="24">
        <f>+'[13]BULLETIN ANNUEL'!D$100</f>
        <v>249507</v>
      </c>
      <c r="E58" s="24">
        <f>+'[13]BULLETIN ANNUEL'!E$100</f>
        <v>134533</v>
      </c>
      <c r="F58" s="24">
        <f>+'[13]BULLETIN ANNUEL'!F$100</f>
        <v>247860</v>
      </c>
      <c r="G58" s="24">
        <f>+'[13]BULLETIN ANNUEL'!G$100</f>
        <v>382393</v>
      </c>
      <c r="H58" s="24">
        <f>+'[13]BULLETIN ANNUEL'!H$100</f>
        <v>40080</v>
      </c>
      <c r="I58" s="24">
        <f>+'[13]BULLETIN ANNUEL'!I$100</f>
        <v>0</v>
      </c>
      <c r="J58" s="24">
        <f>+'[13]BULLETIN ANNUEL'!J$100</f>
        <v>40080</v>
      </c>
      <c r="K58" s="24">
        <f>+'[13]BULLETIN ANNUEL'!K$100</f>
        <v>120000</v>
      </c>
      <c r="L58" s="24">
        <f>+'[13]BULLETIN ANNUEL'!L$100</f>
        <v>367443</v>
      </c>
      <c r="M58" s="34"/>
      <c r="N58" s="35">
        <f>+'[13]BULLETIN ANNUEL'!M$100</f>
        <v>-64025</v>
      </c>
      <c r="O58" s="26"/>
      <c r="P58" s="26"/>
    </row>
    <row r="59" spans="1:16" ht="15" customHeight="1">
      <c r="A59" s="30"/>
      <c r="B59" s="31" t="str">
        <f>+'[13]BULLETIN ANNUEL'!A$23</f>
        <v>JUIN</v>
      </c>
      <c r="C59" s="24">
        <f>+'[13]BULLETIN ANNUEL'!C$103</f>
        <v>909105</v>
      </c>
      <c r="D59" s="24">
        <f>+'[13]BULLETIN ANNUEL'!D$103</f>
        <v>251004</v>
      </c>
      <c r="E59" s="24">
        <f>+'[13]BULLETIN ANNUEL'!E$103</f>
        <v>129673</v>
      </c>
      <c r="F59" s="24">
        <f>+'[13]BULLETIN ANNUEL'!F$103</f>
        <v>232142</v>
      </c>
      <c r="G59" s="24">
        <f>+'[13]BULLETIN ANNUEL'!G$103</f>
        <v>361815</v>
      </c>
      <c r="H59" s="24">
        <f>+'[13]BULLETIN ANNUEL'!H$103</f>
        <v>58079</v>
      </c>
      <c r="I59" s="24">
        <f>+'[13]BULLETIN ANNUEL'!I$103</f>
        <v>0</v>
      </c>
      <c r="J59" s="24">
        <f>+'[13]BULLETIN ANNUEL'!J$103</f>
        <v>58079</v>
      </c>
      <c r="K59" s="24">
        <f>+'[13]BULLETIN ANNUEL'!K$103</f>
        <v>0</v>
      </c>
      <c r="L59" s="24">
        <f>+'[13]BULLETIN ANNUEL'!L$103</f>
        <v>368588</v>
      </c>
      <c r="M59" s="34"/>
      <c r="N59" s="35">
        <f>+'[13]BULLETIN ANNUEL'!M$103</f>
        <v>-64189</v>
      </c>
      <c r="O59" s="26"/>
      <c r="P59" s="26"/>
    </row>
    <row r="60" spans="1:16" ht="15" customHeight="1">
      <c r="A60" s="30"/>
      <c r="B60" s="31" t="str">
        <f>+'[13]BULLETIN ANNUEL'!A$26</f>
        <v>SEPT</v>
      </c>
      <c r="C60" s="24">
        <f>+'[13]BULLETIN ANNUEL'!C$106</f>
        <v>905405</v>
      </c>
      <c r="D60" s="24">
        <f>+'[13]BULLETIN ANNUEL'!D$106</f>
        <v>233877</v>
      </c>
      <c r="E60" s="24">
        <f>+'[13]BULLETIN ANNUEL'!E$106</f>
        <v>135098</v>
      </c>
      <c r="F60" s="24">
        <f>+'[13]BULLETIN ANNUEL'!F$106</f>
        <v>193904</v>
      </c>
      <c r="G60" s="24">
        <f>+'[13]BULLETIN ANNUEL'!G$106</f>
        <v>329002</v>
      </c>
      <c r="H60" s="24">
        <f>+'[13]BULLETIN ANNUEL'!H$106</f>
        <v>43025</v>
      </c>
      <c r="I60" s="24">
        <f>+'[13]BULLETIN ANNUEL'!I$106</f>
        <v>1352</v>
      </c>
      <c r="J60" s="24">
        <f>+'[13]BULLETIN ANNUEL'!J$106</f>
        <v>44377</v>
      </c>
      <c r="K60" s="24">
        <f>+'[13]BULLETIN ANNUEL'!K$106</f>
        <v>45000</v>
      </c>
      <c r="L60" s="24">
        <f>+'[13]BULLETIN ANNUEL'!L$106</f>
        <v>368656</v>
      </c>
      <c r="M60" s="34"/>
      <c r="N60" s="35">
        <f>+'[13]BULLETIN ANNUEL'!M$106</f>
        <v>-53615</v>
      </c>
      <c r="O60" s="26"/>
      <c r="P60" s="26"/>
    </row>
    <row r="61" spans="1:16" ht="15" customHeight="1">
      <c r="A61" s="30"/>
      <c r="B61" s="31" t="str">
        <f>+'[13]BULLETIN ANNUEL'!A$29</f>
        <v>DEC</v>
      </c>
      <c r="C61" s="24">
        <f>+'[13]BULLETIN ANNUEL'!C$109</f>
        <v>759709</v>
      </c>
      <c r="D61" s="24">
        <f>+'[13]BULLETIN ANNUEL'!D$109</f>
        <v>246347</v>
      </c>
      <c r="E61" s="24">
        <f>+'[13]BULLETIN ANNUEL'!E$109</f>
        <v>135569</v>
      </c>
      <c r="F61" s="24">
        <f>+'[13]BULLETIN ANNUEL'!F$109</f>
        <v>157375</v>
      </c>
      <c r="G61" s="24">
        <f>+'[13]BULLETIN ANNUEL'!G$109</f>
        <v>292944</v>
      </c>
      <c r="H61" s="24">
        <f>+'[13]BULLETIN ANNUEL'!H$109</f>
        <v>45581</v>
      </c>
      <c r="I61" s="24">
        <f>+'[13]BULLETIN ANNUEL'!I$109</f>
        <v>0</v>
      </c>
      <c r="J61" s="24">
        <f>+'[13]BULLETIN ANNUEL'!J$109</f>
        <v>45581</v>
      </c>
      <c r="K61" s="24">
        <f>+'[13]BULLETIN ANNUEL'!K$109</f>
        <v>137500</v>
      </c>
      <c r="L61" s="24">
        <f>+'[13]BULLETIN ANNUEL'!L$109</f>
        <v>373733</v>
      </c>
      <c r="M61" s="34"/>
      <c r="N61" s="35">
        <f>+'[13]BULLETIN ANNUEL'!M$109</f>
        <v>-39608</v>
      </c>
      <c r="O61" s="26"/>
      <c r="P61" s="26"/>
    </row>
    <row r="62" spans="1:16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34"/>
      <c r="N62" s="35"/>
      <c r="O62" s="26"/>
      <c r="P62" s="26"/>
    </row>
    <row r="63" spans="1:16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ANNUEL'!C$98</f>
        <v>799626</v>
      </c>
      <c r="D63" s="24">
        <f>+'[4]BULLETIN ANNUEL'!D$98</f>
        <v>228140</v>
      </c>
      <c r="E63" s="24">
        <f>+'[4]BULLETIN ANNUEL'!E$98</f>
        <v>135093</v>
      </c>
      <c r="F63" s="24">
        <f>+'[4]BULLETIN ANNUEL'!F$98</f>
        <v>182681</v>
      </c>
      <c r="G63" s="24">
        <f>+'[4]BULLETIN ANNUEL'!G$98</f>
        <v>317774</v>
      </c>
      <c r="H63" s="24">
        <f>+'[4]BULLETIN ANNUEL'!H$98</f>
        <v>43690</v>
      </c>
      <c r="I63" s="24">
        <f>+'[4]BULLETIN ANNUEL'!I$98</f>
        <v>0</v>
      </c>
      <c r="J63" s="24">
        <f>+'[4]BULLETIN ANNUEL'!J$98</f>
        <v>43690</v>
      </c>
      <c r="K63" s="24">
        <f>+'[4]BULLETIN ANNUEL'!K$98</f>
        <v>65500</v>
      </c>
      <c r="L63" s="24">
        <f>+'[4]BULLETIN ANNUEL'!L$98</f>
        <v>382981</v>
      </c>
      <c r="M63" s="34"/>
      <c r="N63" s="35">
        <f>+'[4]BULLETIN ANNUEL'!M$98</f>
        <v>-35176</v>
      </c>
      <c r="O63" s="26"/>
      <c r="P63" s="26"/>
    </row>
    <row r="64" spans="1:16" ht="15" customHeight="1">
      <c r="A64" s="30"/>
      <c r="B64" s="31" t="str">
        <f>+'[4]BULLETIN ANNUEL'!A$19</f>
        <v>FEV</v>
      </c>
      <c r="C64" s="24">
        <f>+'[4]BULLETIN ANNUEL'!C$99</f>
        <v>756237</v>
      </c>
      <c r="D64" s="24">
        <f>+'[4]BULLETIN ANNUEL'!D$99</f>
        <v>250695</v>
      </c>
      <c r="E64" s="24">
        <f>+'[4]BULLETIN ANNUEL'!E$99</f>
        <v>132070</v>
      </c>
      <c r="F64" s="24">
        <f>+'[4]BULLETIN ANNUEL'!F$99</f>
        <v>181695</v>
      </c>
      <c r="G64" s="24">
        <f>+'[4]BULLETIN ANNUEL'!G$99</f>
        <v>313765</v>
      </c>
      <c r="H64" s="24">
        <f>+'[4]BULLETIN ANNUEL'!H$99</f>
        <v>47212</v>
      </c>
      <c r="I64" s="24">
        <f>+'[4]BULLETIN ANNUEL'!I$99</f>
        <v>0</v>
      </c>
      <c r="J64" s="24">
        <f>+'[4]BULLETIN ANNUEL'!J$99</f>
        <v>47212</v>
      </c>
      <c r="K64" s="24">
        <f>+'[4]BULLETIN ANNUEL'!K$99</f>
        <v>93500</v>
      </c>
      <c r="L64" s="24">
        <f>+'[4]BULLETIN ANNUEL'!L$99</f>
        <v>384073</v>
      </c>
      <c r="M64" s="34"/>
      <c r="N64" s="35">
        <f>+'[4]BULLETIN ANNUEL'!M$99</f>
        <v>-49467</v>
      </c>
      <c r="O64" s="26"/>
      <c r="P64" s="26"/>
    </row>
    <row r="65" spans="1:16" ht="15" customHeight="1">
      <c r="A65" s="30"/>
      <c r="B65" s="31" t="str">
        <f>+'[4]BULLETIN ANNUEL'!A$20</f>
        <v>MAR</v>
      </c>
      <c r="C65" s="24">
        <f>+'[4]BULLETIN ANNUEL'!C$100</f>
        <v>740747</v>
      </c>
      <c r="D65" s="24">
        <f>+'[4]BULLETIN ANNUEL'!D$100</f>
        <v>251248</v>
      </c>
      <c r="E65" s="24">
        <f>+'[4]BULLETIN ANNUEL'!E$100</f>
        <v>153053</v>
      </c>
      <c r="F65" s="24">
        <f>+'[4]BULLETIN ANNUEL'!F$100</f>
        <v>171934</v>
      </c>
      <c r="G65" s="24">
        <f>+'[4]BULLETIN ANNUEL'!G$100</f>
        <v>324987</v>
      </c>
      <c r="H65" s="24">
        <f>+'[4]BULLETIN ANNUEL'!H$100</f>
        <v>40531</v>
      </c>
      <c r="I65" s="24">
        <f>+'[4]BULLETIN ANNUEL'!I$100</f>
        <v>0</v>
      </c>
      <c r="J65" s="24">
        <f>+'[4]BULLETIN ANNUEL'!J$100</f>
        <v>40531</v>
      </c>
      <c r="K65" s="24">
        <f>+'[4]BULLETIN ANNUEL'!K$100</f>
        <v>107500</v>
      </c>
      <c r="L65" s="24">
        <f>+'[4]BULLETIN ANNUEL'!L$100</f>
        <v>400346</v>
      </c>
      <c r="M65" s="34"/>
      <c r="N65" s="35">
        <f>+'[4]BULLETIN ANNUEL'!M$100</f>
        <v>-73449</v>
      </c>
      <c r="O65" s="26"/>
      <c r="P65" s="26"/>
    </row>
    <row r="66" spans="1:16" ht="15" customHeight="1">
      <c r="A66" s="30"/>
      <c r="B66" s="31" t="str">
        <f>+'[4]BULLETIN ANNUEL'!A$21</f>
        <v>AVR</v>
      </c>
      <c r="C66" s="24">
        <f>+'[4]BULLETIN ANNUEL'!C$101</f>
        <v>752857</v>
      </c>
      <c r="D66" s="24">
        <f>+'[4]BULLETIN ANNUEL'!D$101</f>
        <v>245236</v>
      </c>
      <c r="E66" s="24">
        <f>+'[4]BULLETIN ANNUEL'!E$101</f>
        <v>152139</v>
      </c>
      <c r="F66" s="24">
        <f>+'[4]BULLETIN ANNUEL'!F$101</f>
        <v>176194</v>
      </c>
      <c r="G66" s="24">
        <f>+'[4]BULLETIN ANNUEL'!G$101</f>
        <v>328333</v>
      </c>
      <c r="H66" s="24">
        <f>+'[4]BULLETIN ANNUEL'!H$101</f>
        <v>38780</v>
      </c>
      <c r="I66" s="24">
        <f>+'[4]BULLETIN ANNUEL'!I$101</f>
        <v>0</v>
      </c>
      <c r="J66" s="24">
        <f>+'[4]BULLETIN ANNUEL'!J$101</f>
        <v>38780</v>
      </c>
      <c r="K66" s="24">
        <f>+'[4]BULLETIN ANNUEL'!K$101</f>
        <v>123500</v>
      </c>
      <c r="L66" s="24">
        <f>+'[4]BULLETIN ANNUEL'!L$101</f>
        <v>397259</v>
      </c>
      <c r="M66" s="34"/>
      <c r="N66" s="35">
        <f>+'[4]BULLETIN ANNUEL'!M$101</f>
        <v>-68620</v>
      </c>
      <c r="O66" s="26"/>
      <c r="P66" s="26"/>
    </row>
    <row r="67" spans="1:16" ht="15" customHeight="1">
      <c r="A67" s="30"/>
      <c r="B67" s="31" t="str">
        <f>+'[4]BULLETIN ANNUEL'!A$22</f>
        <v>MAI</v>
      </c>
      <c r="C67" s="24">
        <f>+'[4]BULLETIN ANNUEL'!C$102</f>
        <v>714129</v>
      </c>
      <c r="D67" s="24">
        <f>+'[4]BULLETIN ANNUEL'!D$102</f>
        <v>269967</v>
      </c>
      <c r="E67" s="24">
        <f>+'[4]BULLETIN ANNUEL'!E$102</f>
        <v>153206</v>
      </c>
      <c r="F67" s="24">
        <f>+'[4]BULLETIN ANNUEL'!F$102</f>
        <v>165856</v>
      </c>
      <c r="G67" s="24">
        <f>+'[4]BULLETIN ANNUEL'!G$102</f>
        <v>319062</v>
      </c>
      <c r="H67" s="24">
        <f>+'[4]BULLETIN ANNUEL'!H$102</f>
        <v>39616</v>
      </c>
      <c r="I67" s="24">
        <f>+'[4]BULLETIN ANNUEL'!I$102</f>
        <v>0</v>
      </c>
      <c r="J67" s="24">
        <f>+'[4]BULLETIN ANNUEL'!J$102</f>
        <v>39616</v>
      </c>
      <c r="K67" s="24">
        <f>+'[4]BULLETIN ANNUEL'!K$102</f>
        <v>127500</v>
      </c>
      <c r="L67" s="24">
        <f>+'[4]BULLETIN ANNUEL'!L$102</f>
        <v>399377</v>
      </c>
      <c r="M67" s="34"/>
      <c r="N67" s="35">
        <f>+'[4]BULLETIN ANNUEL'!M$102</f>
        <v>-74722</v>
      </c>
      <c r="O67" s="26"/>
      <c r="P67" s="26"/>
    </row>
    <row r="68" spans="1:16" ht="15" customHeight="1">
      <c r="A68" s="30"/>
      <c r="B68" s="31" t="str">
        <f>+'[4]BULLETIN ANNUEL'!A$23</f>
        <v>JUN</v>
      </c>
      <c r="C68" s="24">
        <f>+'[4]BULLETIN ANNUEL'!C$103</f>
        <v>714345</v>
      </c>
      <c r="D68" s="24">
        <f>+'[4]BULLETIN ANNUEL'!D$103</f>
        <v>268559</v>
      </c>
      <c r="E68" s="24">
        <f>+'[4]BULLETIN ANNUEL'!E$103</f>
        <v>174048</v>
      </c>
      <c r="F68" s="24">
        <f>+'[4]BULLETIN ANNUEL'!F$103</f>
        <v>137721</v>
      </c>
      <c r="G68" s="24">
        <f>+'[4]BULLETIN ANNUEL'!G$103</f>
        <v>311769</v>
      </c>
      <c r="H68" s="24">
        <f>+'[4]BULLETIN ANNUEL'!H$103</f>
        <v>56705</v>
      </c>
      <c r="I68" s="24">
        <f>+'[4]BULLETIN ANNUEL'!I$103</f>
        <v>0</v>
      </c>
      <c r="J68" s="24">
        <f>+'[4]BULLETIN ANNUEL'!J$103</f>
        <v>56705</v>
      </c>
      <c r="K68" s="24">
        <f>+'[4]BULLETIN ANNUEL'!K$103</f>
        <v>129500</v>
      </c>
      <c r="L68" s="24">
        <f>+'[4]BULLETIN ANNUEL'!L$103</f>
        <v>399307</v>
      </c>
      <c r="M68" s="34"/>
      <c r="N68" s="35">
        <f>+'[4]BULLETIN ANNUEL'!M$103</f>
        <v>-75014</v>
      </c>
      <c r="O68" s="26"/>
      <c r="P68" s="26"/>
    </row>
    <row r="69" spans="1:16" ht="15" customHeight="1">
      <c r="A69" s="30"/>
      <c r="B69" s="31" t="str">
        <f>+'[4]BULLETIN ANNUEL'!A$24</f>
        <v>JUIL</v>
      </c>
      <c r="C69" s="24">
        <f>+'[4]BULLETIN ANNUEL'!C$104</f>
        <v>722621</v>
      </c>
      <c r="D69" s="24">
        <f>+'[4]BULLETIN ANNUEL'!D$104</f>
        <v>259389</v>
      </c>
      <c r="E69" s="24">
        <f>+'[4]BULLETIN ANNUEL'!E$104</f>
        <v>175414</v>
      </c>
      <c r="F69" s="24">
        <f>+'[4]BULLETIN ANNUEL'!F$104</f>
        <v>128682</v>
      </c>
      <c r="G69" s="24">
        <f>+'[4]BULLETIN ANNUEL'!G$104</f>
        <v>304096</v>
      </c>
      <c r="H69" s="24">
        <f>+'[4]BULLETIN ANNUEL'!H$104</f>
        <v>52527</v>
      </c>
      <c r="I69" s="24">
        <f>+'[4]BULLETIN ANNUEL'!I$104</f>
        <v>0</v>
      </c>
      <c r="J69" s="24">
        <f>+'[4]BULLETIN ANNUEL'!J$104</f>
        <v>52527</v>
      </c>
      <c r="K69" s="24">
        <f>+'[4]BULLETIN ANNUEL'!K$104</f>
        <v>134500</v>
      </c>
      <c r="L69" s="24">
        <f>+'[4]BULLETIN ANNUEL'!L$104</f>
        <v>400280</v>
      </c>
      <c r="M69" s="34"/>
      <c r="N69" s="35">
        <f>+'[4]BULLETIN ANNUEL'!M$104</f>
        <v>-74925</v>
      </c>
      <c r="O69" s="26"/>
      <c r="P69" s="26"/>
    </row>
    <row r="70" spans="1:16" ht="15" customHeight="1">
      <c r="A70" s="30"/>
      <c r="B70" s="31" t="str">
        <f>+'[4]BULLETIN ANNUEL'!A$25</f>
        <v>AOU</v>
      </c>
      <c r="C70" s="24">
        <f>+'[4]BULLETIN ANNUEL'!C$105</f>
        <v>770279</v>
      </c>
      <c r="D70" s="24">
        <f>+'[4]BULLETIN ANNUEL'!D$105</f>
        <v>260926</v>
      </c>
      <c r="E70" s="24">
        <f>+'[4]BULLETIN ANNUEL'!E$105</f>
        <v>167671</v>
      </c>
      <c r="F70" s="24">
        <f>+'[4]BULLETIN ANNUEL'!F$105</f>
        <v>131262</v>
      </c>
      <c r="G70" s="24">
        <f>+'[4]BULLETIN ANNUEL'!G$105</f>
        <v>298933</v>
      </c>
      <c r="H70" s="24">
        <f>+'[4]BULLETIN ANNUEL'!H$105</f>
        <v>53285</v>
      </c>
      <c r="I70" s="24">
        <f>+'[4]BULLETIN ANNUEL'!I$105</f>
        <v>0</v>
      </c>
      <c r="J70" s="24">
        <f>+'[4]BULLETIN ANNUEL'!J$105</f>
        <v>53285</v>
      </c>
      <c r="K70" s="24">
        <f>+'[4]BULLETIN ANNUEL'!K$105</f>
        <v>100000</v>
      </c>
      <c r="L70" s="24">
        <f>+'[4]BULLETIN ANNUEL'!L$105</f>
        <v>401811</v>
      </c>
      <c r="M70" s="34"/>
      <c r="N70" s="35">
        <f>+'[4]BULLETIN ANNUEL'!M$105</f>
        <v>-77293</v>
      </c>
      <c r="O70" s="26"/>
      <c r="P70" s="26"/>
    </row>
    <row r="71" spans="1:16" ht="15" customHeight="1">
      <c r="A71" s="30"/>
      <c r="B71" s="31" t="str">
        <f>+'[4]BULLETIN ANNUEL'!A$26</f>
        <v>SEPT</v>
      </c>
      <c r="C71" s="24">
        <f>+'[4]BULLETIN ANNUEL'!C$106</f>
        <v>749988</v>
      </c>
      <c r="D71" s="24">
        <f>+'[4]BULLETIN ANNUEL'!D$106</f>
        <v>259244</v>
      </c>
      <c r="E71" s="24">
        <f>+'[4]BULLETIN ANNUEL'!E$106</f>
        <v>173589</v>
      </c>
      <c r="F71" s="24">
        <f>+'[4]BULLETIN ANNUEL'!F$106</f>
        <v>130070</v>
      </c>
      <c r="G71" s="24">
        <f>+'[4]BULLETIN ANNUEL'!G$106</f>
        <v>303659</v>
      </c>
      <c r="H71" s="24">
        <f>+'[4]BULLETIN ANNUEL'!H$106</f>
        <v>59814</v>
      </c>
      <c r="I71" s="24">
        <f>+'[4]BULLETIN ANNUEL'!I$106</f>
        <v>0</v>
      </c>
      <c r="J71" s="24">
        <f>+'[4]BULLETIN ANNUEL'!J$106</f>
        <v>59814</v>
      </c>
      <c r="K71" s="24">
        <f>+'[4]BULLETIN ANNUEL'!K$106</f>
        <v>80000</v>
      </c>
      <c r="L71" s="24">
        <f>+'[4]BULLETIN ANNUEL'!L$106</f>
        <v>402485</v>
      </c>
      <c r="M71" s="34"/>
      <c r="N71" s="35">
        <f>+'[4]BULLETIN ANNUEL'!M$106</f>
        <v>-69944</v>
      </c>
      <c r="O71" s="26"/>
      <c r="P71" s="26"/>
    </row>
    <row r="72" spans="1:16" ht="15" customHeight="1">
      <c r="A72" s="30"/>
      <c r="B72" s="31" t="str">
        <f>+'[4]BULLETIN ANNUEL'!A$27</f>
        <v>OCT</v>
      </c>
      <c r="C72" s="24">
        <f>+'[4]BULLETIN ANNUEL'!C$107</f>
        <v>749256</v>
      </c>
      <c r="D72" s="24">
        <f>+'[4]BULLETIN ANNUEL'!D$107</f>
        <v>262893</v>
      </c>
      <c r="E72" s="24">
        <f>+'[4]BULLETIN ANNUEL'!E$107</f>
        <v>176592</v>
      </c>
      <c r="F72" s="24">
        <f>+'[4]BULLETIN ANNUEL'!F$107</f>
        <v>126016</v>
      </c>
      <c r="G72" s="24">
        <f>+'[4]BULLETIN ANNUEL'!G$107</f>
        <v>302608</v>
      </c>
      <c r="H72" s="24">
        <f>+'[4]BULLETIN ANNUEL'!H$107</f>
        <v>87325</v>
      </c>
      <c r="I72" s="24">
        <f>+'[4]BULLETIN ANNUEL'!I$107</f>
        <v>0</v>
      </c>
      <c r="J72" s="24">
        <f>+'[4]BULLETIN ANNUEL'!J$107</f>
        <v>87325</v>
      </c>
      <c r="K72" s="24">
        <f>+'[4]BULLETIN ANNUEL'!K$107</f>
        <v>90000</v>
      </c>
      <c r="L72" s="24">
        <f>+'[4]BULLETIN ANNUEL'!L$107</f>
        <v>402527</v>
      </c>
      <c r="M72" s="34"/>
      <c r="N72" s="35">
        <f>+'[4]BULLETIN ANNUEL'!M$107</f>
        <v>-54719</v>
      </c>
      <c r="O72" s="26"/>
      <c r="P72" s="26"/>
    </row>
    <row r="73" spans="1:16" ht="15" customHeight="1">
      <c r="A73" s="30"/>
      <c r="B73" s="31" t="str">
        <f>+'[4]BULLETIN ANNUEL'!A$28</f>
        <v>NOV</v>
      </c>
      <c r="C73" s="24">
        <f>+'[4]BULLETIN ANNUEL'!C$108</f>
        <v>747461</v>
      </c>
      <c r="D73" s="24">
        <f>+'[4]BULLETIN ANNUEL'!D$108</f>
        <v>261169</v>
      </c>
      <c r="E73" s="24">
        <f>+'[4]BULLETIN ANNUEL'!E$108</f>
        <v>165810</v>
      </c>
      <c r="F73" s="24">
        <f>+'[4]BULLETIN ANNUEL'!F$108</f>
        <v>110556</v>
      </c>
      <c r="G73" s="24">
        <f>+'[4]BULLETIN ANNUEL'!G$108</f>
        <v>276366</v>
      </c>
      <c r="H73" s="24">
        <f>+'[4]BULLETIN ANNUEL'!H$108</f>
        <v>70045</v>
      </c>
      <c r="I73" s="24">
        <f>+'[4]BULLETIN ANNUEL'!I$108</f>
        <v>0</v>
      </c>
      <c r="J73" s="24">
        <f>+'[4]BULLETIN ANNUEL'!J$108</f>
        <v>70045</v>
      </c>
      <c r="K73" s="24">
        <f>+'[4]BULLETIN ANNUEL'!K$108</f>
        <v>127000</v>
      </c>
      <c r="L73" s="24">
        <f>+'[4]BULLETIN ANNUEL'!L$108</f>
        <v>398094</v>
      </c>
      <c r="M73" s="34"/>
      <c r="N73" s="35">
        <f>+'[4]BULLETIN ANNUEL'!M$108</f>
        <v>-48142</v>
      </c>
      <c r="O73" s="26"/>
      <c r="P73" s="26"/>
    </row>
    <row r="74" spans="1:16" ht="15" customHeight="1">
      <c r="A74" s="30"/>
      <c r="B74" s="31">
        <f>+'[4]BULLETIN ANNUEL'!A$29</f>
        <v>0</v>
      </c>
      <c r="C74" s="24">
        <f>+'[4]BULLETIN ANNUEL'!C$109</f>
        <v>0</v>
      </c>
      <c r="D74" s="24">
        <f>+'[4]BULLETIN ANNUEL'!D$109</f>
        <v>0</v>
      </c>
      <c r="E74" s="24">
        <f>+'[4]BULLETIN ANNUEL'!E$109</f>
        <v>0</v>
      </c>
      <c r="F74" s="24">
        <f>+'[4]BULLETIN ANNUEL'!F$109</f>
        <v>0</v>
      </c>
      <c r="G74" s="24">
        <f>+'[4]BULLETIN ANNUEL'!G$109</f>
        <v>0</v>
      </c>
      <c r="H74" s="24">
        <f>+'[4]BULLETIN ANNUEL'!H$109</f>
        <v>0</v>
      </c>
      <c r="I74" s="24">
        <f>+'[4]BULLETIN ANNUEL'!I$109</f>
        <v>0</v>
      </c>
      <c r="J74" s="24">
        <f>+'[4]BULLETIN ANNUEL'!J$109</f>
        <v>0</v>
      </c>
      <c r="K74" s="24">
        <f>+'[4]BULLETIN ANNUEL'!K$109</f>
        <v>0</v>
      </c>
      <c r="L74" s="24">
        <f>+'[4]BULLETIN ANNUEL'!L$109</f>
        <v>0</v>
      </c>
      <c r="M74" s="34"/>
      <c r="N74" s="35">
        <f>+'[4]BULLETIN ANNUEL'!M$109</f>
        <v>0</v>
      </c>
      <c r="O74" s="26"/>
      <c r="P74" s="26"/>
    </row>
    <row r="75" spans="1:16" ht="15" customHeight="1" thickBot="1">
      <c r="A75" s="37"/>
      <c r="B75" s="38"/>
      <c r="C75" s="74"/>
      <c r="D75" s="74"/>
      <c r="E75" s="74"/>
      <c r="F75" s="74"/>
      <c r="G75" s="74"/>
      <c r="H75" s="74"/>
      <c r="I75" s="74"/>
      <c r="J75" s="74"/>
      <c r="K75" s="74"/>
      <c r="L75" s="67"/>
      <c r="M75" s="75"/>
      <c r="N75" s="76"/>
      <c r="O75" s="26"/>
      <c r="P75" s="26"/>
    </row>
    <row r="76" spans="1:16" ht="18.5" customHeight="1">
      <c r="A76" s="40"/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"/>
      <c r="P76" s="4"/>
    </row>
    <row r="77" spans="1:16" ht="18.5" customHeight="1">
      <c r="A77" s="40"/>
      <c r="B77" s="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"/>
      <c r="P77" s="4"/>
    </row>
    <row r="78" spans="1:16" ht="18.5" customHeight="1">
      <c r="A78" s="40"/>
      <c r="B78" s="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"/>
      <c r="P78" s="4"/>
    </row>
    <row r="79" spans="1:16" ht="18.5" customHeight="1">
      <c r="A79" s="40"/>
      <c r="B79" s="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"/>
      <c r="P79" s="4"/>
    </row>
    <row r="80" spans="1:16" ht="18.5" customHeight="1">
      <c r="A80" s="40"/>
      <c r="B80" s="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"/>
      <c r="P80" s="4"/>
    </row>
    <row r="81" spans="1:16" ht="18.5" customHeight="1">
      <c r="A81" s="40"/>
      <c r="B81" s="8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"/>
      <c r="P81" s="4"/>
    </row>
    <row r="82" spans="1:16" ht="18.5" customHeight="1">
      <c r="A82" s="40"/>
      <c r="B82" s="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"/>
      <c r="P82" s="4"/>
    </row>
    <row r="83" spans="1:16" ht="18.5" customHeight="1">
      <c r="A83" s="40"/>
      <c r="B83" s="8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"/>
      <c r="P83" s="4"/>
    </row>
    <row r="84" spans="1:16" ht="18.5" customHeight="1">
      <c r="A84" s="40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"/>
      <c r="P84" s="4"/>
    </row>
    <row r="85" spans="1:16" ht="18.5" customHeight="1">
      <c r="A85" s="40"/>
      <c r="B85" s="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"/>
      <c r="P85" s="4"/>
    </row>
    <row r="86" spans="1:16" ht="18.5" customHeight="1">
      <c r="A86" s="40"/>
      <c r="B86" s="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"/>
      <c r="P86" s="4"/>
    </row>
    <row r="87" spans="1:16" ht="18.5" customHeight="1">
      <c r="A87" s="40"/>
      <c r="B87" s="8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"/>
      <c r="P87" s="4"/>
    </row>
    <row r="88" spans="1:16" ht="18.5" customHeight="1">
      <c r="A88" s="40"/>
      <c r="B88" s="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"/>
      <c r="P88" s="4"/>
    </row>
    <row r="89" spans="1:16" ht="18.5" customHeight="1">
      <c r="A89" s="40"/>
      <c r="B89" s="8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"/>
      <c r="P89" s="4"/>
    </row>
    <row r="90" spans="1:16" ht="18.5" customHeight="1">
      <c r="A90" s="40"/>
      <c r="B90" s="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"/>
      <c r="P90" s="4"/>
    </row>
    <row r="91" spans="1:16" ht="18.5" customHeight="1">
      <c r="A91" s="40"/>
      <c r="B91" s="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"/>
      <c r="P91" s="4"/>
    </row>
    <row r="92" spans="1:16" ht="18.5" customHeight="1">
      <c r="A92" s="40"/>
      <c r="B92" s="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"/>
      <c r="P92" s="4"/>
    </row>
    <row r="93" spans="1:16" ht="18.5" customHeight="1">
      <c r="A93" s="40"/>
      <c r="B93" s="8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"/>
      <c r="P93" s="4"/>
    </row>
    <row r="94" spans="1:16" ht="18.5" customHeight="1">
      <c r="A94" s="40"/>
      <c r="B94" s="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"/>
      <c r="P94" s="4"/>
    </row>
    <row r="95" spans="1:16" ht="18.5" customHeight="1">
      <c r="A95" s="40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</sheetData>
  <mergeCells count="12">
    <mergeCell ref="A41:B41"/>
    <mergeCell ref="A40:B40"/>
    <mergeCell ref="C40:C41"/>
    <mergeCell ref="A5:B5"/>
    <mergeCell ref="C4:C5"/>
    <mergeCell ref="D4:D5"/>
    <mergeCell ref="M4:M5"/>
    <mergeCell ref="D40:D41"/>
    <mergeCell ref="K40:K41"/>
    <mergeCell ref="L40:L41"/>
    <mergeCell ref="M40:N41"/>
    <mergeCell ref="N4:N5"/>
  </mergeCells>
  <phoneticPr fontId="0" type="noConversion"/>
  <printOptions horizontalCentered="1"/>
  <pageMargins left="0.34" right="0.27" top="0.57999999999999996" bottom="0.48" header="0.37" footer="0.21"/>
  <pageSetup paperSize="9" scale="66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7"/>
  <sheetViews>
    <sheetView showGridLines="0" workbookViewId="0">
      <pane xSplit="2" topLeftCell="C1" activePane="topRight" state="frozen"/>
      <selection activeCell="F87" sqref="F87"/>
      <selection pane="topRight" activeCell="F87" sqref="F87"/>
    </sheetView>
  </sheetViews>
  <sheetFormatPr baseColWidth="10" defaultColWidth="11.5" defaultRowHeight="18.5" customHeight="1" x14ac:dyDescent="0"/>
  <cols>
    <col min="1" max="1" width="7.5" style="8" customWidth="1"/>
    <col min="2" max="2" width="8" style="8" customWidth="1"/>
    <col min="3" max="3" width="8.6640625" style="8" customWidth="1"/>
    <col min="4" max="4" width="9.1640625" style="8" customWidth="1"/>
    <col min="5" max="5" width="10.6640625" style="8" customWidth="1"/>
    <col min="6" max="6" width="9.5" style="8" customWidth="1"/>
    <col min="7" max="7" width="12.5" style="8" customWidth="1"/>
    <col min="8" max="8" width="9.5" style="8" customWidth="1"/>
    <col min="9" max="9" width="9.83203125" style="8" customWidth="1"/>
    <col min="10" max="10" width="9.5" style="8" customWidth="1"/>
    <col min="11" max="11" width="10.33203125" style="8" customWidth="1"/>
    <col min="12" max="12" width="9.6640625" style="8" customWidth="1"/>
    <col min="13" max="13" width="11.1640625" style="8" customWidth="1"/>
    <col min="14" max="14" width="10.33203125" style="8" customWidth="1"/>
    <col min="15" max="16384" width="11.5" style="8"/>
  </cols>
  <sheetData>
    <row r="2" spans="1:14" ht="18.5" customHeight="1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8.5" customHeight="1" thickBot="1">
      <c r="A3" s="7" t="str">
        <f>+BCM!$A$3</f>
        <v>GUINEE EQUATORIALE</v>
      </c>
      <c r="B3" s="7"/>
      <c r="C3" s="7"/>
      <c r="D3" s="6"/>
      <c r="E3" s="9"/>
      <c r="F3" s="9"/>
      <c r="G3" s="9"/>
      <c r="H3" s="9"/>
      <c r="I3" s="9"/>
      <c r="J3" s="9"/>
      <c r="K3" s="9"/>
      <c r="L3" s="9"/>
      <c r="M3" s="9" t="s">
        <v>51</v>
      </c>
      <c r="N3" s="9"/>
    </row>
    <row r="4" spans="1:14" ht="39" customHeight="1">
      <c r="A4" s="195" t="s">
        <v>52</v>
      </c>
      <c r="B4" s="215"/>
      <c r="C4" s="199" t="s">
        <v>53</v>
      </c>
      <c r="D4" s="199" t="s">
        <v>54</v>
      </c>
      <c r="E4" s="199" t="s">
        <v>55</v>
      </c>
      <c r="F4" s="11" t="s">
        <v>4</v>
      </c>
      <c r="G4" s="12"/>
      <c r="H4" s="13"/>
      <c r="I4" s="11" t="s">
        <v>33</v>
      </c>
      <c r="J4" s="12"/>
      <c r="K4" s="12"/>
      <c r="L4" s="12"/>
      <c r="M4" s="199" t="s">
        <v>34</v>
      </c>
      <c r="N4" s="207" t="s">
        <v>8</v>
      </c>
    </row>
    <row r="5" spans="1:14" ht="24.75" customHeight="1" thickBot="1">
      <c r="A5" s="216"/>
      <c r="B5" s="217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15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61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" customHeight="1">
      <c r="A7" s="22">
        <f>+[5]BULLETIN!B$83</f>
        <v>2008</v>
      </c>
      <c r="B7" s="27"/>
      <c r="C7" s="24">
        <f>+[5]BULLETIN!C$138</f>
        <v>0</v>
      </c>
      <c r="D7" s="24">
        <f>+[5]BULLETIN!D$138</f>
        <v>0</v>
      </c>
      <c r="E7" s="24">
        <f>+[5]BULLETIN!E$138</f>
        <v>0</v>
      </c>
      <c r="F7" s="24">
        <f>+[5]BULLETIN!F$138</f>
        <v>0</v>
      </c>
      <c r="G7" s="24">
        <f>+[5]BULLETIN!G$138</f>
        <v>0</v>
      </c>
      <c r="H7" s="24">
        <f>+[5]BULLETIN!H$138</f>
        <v>0</v>
      </c>
      <c r="I7" s="24">
        <f>+[5]BULLETIN!I$138</f>
        <v>0</v>
      </c>
      <c r="J7" s="24">
        <f>+[5]BULLETIN!J$138</f>
        <v>0</v>
      </c>
      <c r="K7" s="24">
        <f>+[5]BULLETIN!K$138</f>
        <v>0</v>
      </c>
      <c r="L7" s="24">
        <f>+[5]BULLETIN!L$138</f>
        <v>0</v>
      </c>
      <c r="M7" s="24">
        <f>+[5]BULLETIN!M$138</f>
        <v>0</v>
      </c>
      <c r="N7" s="25">
        <f>+[5]BULLETIN!N$138</f>
        <v>0</v>
      </c>
    </row>
    <row r="8" spans="1:14" ht="15" customHeight="1">
      <c r="A8" s="22">
        <f>+[6]BULLETIN!B$83</f>
        <v>2009</v>
      </c>
      <c r="B8" s="27"/>
      <c r="C8" s="24">
        <f>+[6]BULLETIN!C$138</f>
        <v>0</v>
      </c>
      <c r="D8" s="24">
        <f>+[6]BULLETIN!D$138</f>
        <v>0</v>
      </c>
      <c r="E8" s="24">
        <f>+[6]BULLETIN!E$138</f>
        <v>0</v>
      </c>
      <c r="F8" s="24">
        <f>+[6]BULLETIN!F$138</f>
        <v>0</v>
      </c>
      <c r="G8" s="24">
        <f>+[6]BULLETIN!G$138</f>
        <v>0</v>
      </c>
      <c r="H8" s="24">
        <f>+[6]BULLETIN!H$138</f>
        <v>0</v>
      </c>
      <c r="I8" s="24">
        <f>+[6]BULLETIN!I$138</f>
        <v>0</v>
      </c>
      <c r="J8" s="24">
        <f>+[6]BULLETIN!J$138</f>
        <v>0</v>
      </c>
      <c r="K8" s="24">
        <f>+[6]BULLETIN!K$138</f>
        <v>0</v>
      </c>
      <c r="L8" s="24">
        <f>+[6]BULLETIN!L$138</f>
        <v>0</v>
      </c>
      <c r="M8" s="24">
        <f>+[6]BULLETIN!M$138</f>
        <v>0</v>
      </c>
      <c r="N8" s="25">
        <f>+[6]BULLETIN!N$138</f>
        <v>0</v>
      </c>
    </row>
    <row r="9" spans="1:14" ht="15" customHeight="1">
      <c r="A9" s="22">
        <f>+'[7]BULLETIN ANNUEL'!B$83</f>
        <v>2010</v>
      </c>
      <c r="B9" s="27"/>
      <c r="C9" s="24">
        <f>+'[7]BULLETIN ANNUEL'!C$138</f>
        <v>0</v>
      </c>
      <c r="D9" s="24">
        <f>+'[7]BULLETIN ANNUEL'!D$138</f>
        <v>0</v>
      </c>
      <c r="E9" s="24">
        <f>+'[7]BULLETIN ANNUEL'!E$138</f>
        <v>0</v>
      </c>
      <c r="F9" s="24">
        <f>+'[7]BULLETIN ANNUEL'!F$138</f>
        <v>0</v>
      </c>
      <c r="G9" s="24">
        <f>+'[7]BULLETIN ANNUEL'!G$138</f>
        <v>0</v>
      </c>
      <c r="H9" s="24">
        <f>+'[7]BULLETIN ANNUEL'!H$138</f>
        <v>0</v>
      </c>
      <c r="I9" s="24">
        <f>+'[7]BULLETIN ANNUEL'!I$138</f>
        <v>0</v>
      </c>
      <c r="J9" s="24">
        <f>+'[7]BULLETIN ANNUEL'!J$138</f>
        <v>0</v>
      </c>
      <c r="K9" s="24">
        <f>+'[7]BULLETIN ANNUEL'!K$138</f>
        <v>0</v>
      </c>
      <c r="L9" s="24">
        <f>+'[7]BULLETIN ANNUEL'!L$138</f>
        <v>0</v>
      </c>
      <c r="M9" s="24">
        <f>+'[7]BULLETIN ANNUEL'!M$138</f>
        <v>0</v>
      </c>
      <c r="N9" s="25">
        <f>+'[7]BULLETIN ANNUEL'!N$138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ANNUEL'!C$138</f>
        <v>0</v>
      </c>
      <c r="D10" s="24">
        <f>+'[8]BULLETIN ANNUEL'!D$138</f>
        <v>0</v>
      </c>
      <c r="E10" s="24">
        <f>+'[8]BULLETIN ANNUEL'!E$138</f>
        <v>0</v>
      </c>
      <c r="F10" s="24">
        <f>+'[8]BULLETIN ANNUEL'!F$138</f>
        <v>0</v>
      </c>
      <c r="G10" s="24">
        <f>+'[8]BULLETIN ANNUEL'!G$138</f>
        <v>0</v>
      </c>
      <c r="H10" s="24">
        <f>+'[8]BULLETIN ANNUEL'!H$138</f>
        <v>0</v>
      </c>
      <c r="I10" s="24">
        <f>+'[8]BULLETIN ANNUEL'!I$138</f>
        <v>0</v>
      </c>
      <c r="J10" s="24">
        <f>+'[8]BULLETIN ANNUEL'!J$138</f>
        <v>0</v>
      </c>
      <c r="K10" s="24">
        <f>+'[8]BULLETIN ANNUEL'!K$138</f>
        <v>0</v>
      </c>
      <c r="L10" s="24">
        <f>+'[8]BULLETIN ANNUEL'!L$138</f>
        <v>0</v>
      </c>
      <c r="M10" s="24">
        <f>+'[8]BULLETIN ANNUEL'!M$138</f>
        <v>0</v>
      </c>
      <c r="N10" s="25">
        <f>+'[8]BULLETIN ANNUEL'!N$138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ANNUEL'!C$138</f>
        <v>0</v>
      </c>
      <c r="D11" s="24">
        <f>+'[9]BULLETIN ANNUEL'!D$138</f>
        <v>0</v>
      </c>
      <c r="E11" s="24">
        <f>+'[9]BULLETIN ANNUEL'!E$138</f>
        <v>0</v>
      </c>
      <c r="F11" s="24">
        <f>+'[9]BULLETIN ANNUEL'!F$138</f>
        <v>0</v>
      </c>
      <c r="G11" s="24">
        <f>+'[9]BULLETIN ANNUEL'!G$138</f>
        <v>0</v>
      </c>
      <c r="H11" s="24">
        <f>+'[9]BULLETIN ANNUEL'!H$138</f>
        <v>0</v>
      </c>
      <c r="I11" s="24">
        <f>+'[9]BULLETIN ANNUEL'!I$138</f>
        <v>0</v>
      </c>
      <c r="J11" s="24">
        <f>+'[9]BULLETIN ANNUEL'!J$138</f>
        <v>0</v>
      </c>
      <c r="K11" s="24">
        <f>+'[9]BULLETIN ANNUEL'!K$138</f>
        <v>0</v>
      </c>
      <c r="L11" s="24">
        <f>+'[9]BULLETIN ANNUEL'!L$138</f>
        <v>0</v>
      </c>
      <c r="M11" s="24">
        <f>+'[9]BULLETIN ANNUEL'!M$138</f>
        <v>0</v>
      </c>
      <c r="N11" s="25">
        <f>+'[9]BULLETIN ANNUEL'!N$138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ANNUEL'!C$138</f>
        <v>0</v>
      </c>
      <c r="D12" s="24">
        <f>+'[10]BULLETIN ANNUEL'!D$138</f>
        <v>0</v>
      </c>
      <c r="E12" s="24">
        <f>+'[10]BULLETIN ANNUEL'!E$138</f>
        <v>0</v>
      </c>
      <c r="F12" s="24">
        <f>+'[10]BULLETIN ANNUEL'!F$138</f>
        <v>0</v>
      </c>
      <c r="G12" s="24">
        <f>+'[10]BULLETIN ANNUEL'!G$138</f>
        <v>0</v>
      </c>
      <c r="H12" s="24">
        <f>+'[10]BULLETIN ANNUEL'!H$138</f>
        <v>0</v>
      </c>
      <c r="I12" s="24">
        <f>+'[10]BULLETIN ANNUEL'!I$138</f>
        <v>0</v>
      </c>
      <c r="J12" s="24">
        <f>+'[10]BULLETIN ANNUEL'!J$138</f>
        <v>0</v>
      </c>
      <c r="K12" s="24">
        <f>+'[10]BULLETIN ANNUEL'!K$138</f>
        <v>0</v>
      </c>
      <c r="L12" s="24">
        <f>+'[10]BULLETIN ANNUEL'!L$138</f>
        <v>0</v>
      </c>
      <c r="M12" s="24">
        <f>+'[10]BULLETIN ANNUEL'!M$138</f>
        <v>0</v>
      </c>
      <c r="N12" s="25">
        <f>+'[10]BULLETIN ANNUEL'!N$138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ANNUEL'!C$138</f>
        <v>0</v>
      </c>
      <c r="D13" s="24">
        <f>+'[11]BULLETIN ANNUEL'!D$138</f>
        <v>0</v>
      </c>
      <c r="E13" s="24">
        <f>+'[11]BULLETIN ANNUEL'!E$138</f>
        <v>0</v>
      </c>
      <c r="F13" s="24">
        <f>+'[11]BULLETIN ANNUEL'!F$138</f>
        <v>0</v>
      </c>
      <c r="G13" s="24">
        <f>+'[11]BULLETIN ANNUEL'!G$138</f>
        <v>0</v>
      </c>
      <c r="H13" s="24">
        <f>+'[11]BULLETIN ANNUEL'!H$138</f>
        <v>0</v>
      </c>
      <c r="I13" s="24">
        <f>+'[11]BULLETIN ANNUEL'!I$138</f>
        <v>0</v>
      </c>
      <c r="J13" s="24">
        <f>+'[11]BULLETIN ANNUEL'!J$138</f>
        <v>0</v>
      </c>
      <c r="K13" s="24">
        <f>+'[11]BULLETIN ANNUEL'!K$138</f>
        <v>0</v>
      </c>
      <c r="L13" s="24">
        <f>+'[11]BULLETIN ANNUEL'!L$138</f>
        <v>0</v>
      </c>
      <c r="M13" s="24">
        <f>+'[11]BULLETIN ANNUEL'!M$138</f>
        <v>0</v>
      </c>
      <c r="N13" s="25">
        <f>+'[11]BULLETIN ANNUEL'!N$138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ANNUEL'!C$138</f>
        <v>0</v>
      </c>
      <c r="D14" s="24">
        <f>+'[12]BULLETIN ANNUEL'!D$138</f>
        <v>0</v>
      </c>
      <c r="E14" s="24">
        <f>+'[12]BULLETIN ANNUEL'!E$138</f>
        <v>0</v>
      </c>
      <c r="F14" s="24">
        <f>+'[12]BULLETIN ANNUEL'!F$138</f>
        <v>0</v>
      </c>
      <c r="G14" s="24">
        <f>+'[12]BULLETIN ANNUEL'!G$138</f>
        <v>0</v>
      </c>
      <c r="H14" s="24">
        <f>+'[12]BULLETIN ANNUEL'!H$138</f>
        <v>0</v>
      </c>
      <c r="I14" s="24">
        <f>+'[12]BULLETIN ANNUEL'!I$138</f>
        <v>0</v>
      </c>
      <c r="J14" s="24">
        <f>+'[12]BULLETIN ANNUEL'!J$138</f>
        <v>0</v>
      </c>
      <c r="K14" s="24">
        <f>+'[12]BULLETIN ANNUEL'!K$138</f>
        <v>0</v>
      </c>
      <c r="L14" s="24">
        <f>+'[12]BULLETIN ANNUEL'!L$138</f>
        <v>0</v>
      </c>
      <c r="M14" s="24">
        <f>+'[12]BULLETIN ANNUEL'!M$138</f>
        <v>0</v>
      </c>
      <c r="N14" s="25">
        <f>+'[12]BULLETIN ANNUEL'!N$138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ANNUEL'!C$138</f>
        <v>0</v>
      </c>
      <c r="D15" s="24">
        <f>+'[13]BULLETIN ANNUEL'!D$138</f>
        <v>0</v>
      </c>
      <c r="E15" s="24">
        <f>+'[13]BULLETIN ANNUEL'!E$138</f>
        <v>0</v>
      </c>
      <c r="F15" s="24">
        <f>+'[13]BULLETIN ANNUEL'!F$138</f>
        <v>0</v>
      </c>
      <c r="G15" s="24">
        <f>+'[13]BULLETIN ANNUEL'!G$138</f>
        <v>0</v>
      </c>
      <c r="H15" s="24">
        <f>+'[13]BULLETIN ANNUEL'!H$138</f>
        <v>0</v>
      </c>
      <c r="I15" s="24">
        <f>+'[13]BULLETIN ANNUEL'!I$138</f>
        <v>0</v>
      </c>
      <c r="J15" s="24">
        <f>+'[13]BULLETIN ANNUEL'!J$138</f>
        <v>0</v>
      </c>
      <c r="K15" s="24">
        <f>+'[13]BULLETIN ANNUEL'!K$138</f>
        <v>0</v>
      </c>
      <c r="L15" s="24">
        <f>+'[13]BULLETIN ANNUEL'!L$138</f>
        <v>0</v>
      </c>
      <c r="M15" s="24">
        <f>+'[13]BULLETIN ANNUEL'!M$138</f>
        <v>0</v>
      </c>
      <c r="N15" s="25">
        <f>+'[13]BULLETIN ANNUEL'!N$138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ANNUEL'!C$129</f>
        <v>0</v>
      </c>
      <c r="D17" s="24">
        <f>+'[12]BULLETIN ANNUEL'!D$129</f>
        <v>0</v>
      </c>
      <c r="E17" s="24">
        <f>+'[12]BULLETIN ANNUEL'!E$129</f>
        <v>0</v>
      </c>
      <c r="F17" s="24">
        <f>+'[12]BULLETIN ANNUEL'!F$129</f>
        <v>0</v>
      </c>
      <c r="G17" s="24">
        <f>+'[12]BULLETIN ANNUEL'!G$129</f>
        <v>0</v>
      </c>
      <c r="H17" s="24">
        <f>+'[12]BULLETIN ANNUEL'!H$129</f>
        <v>0</v>
      </c>
      <c r="I17" s="24">
        <f>+'[12]BULLETIN ANNUEL'!I$129</f>
        <v>0</v>
      </c>
      <c r="J17" s="24">
        <f>+'[12]BULLETIN ANNUEL'!J$129</f>
        <v>0</v>
      </c>
      <c r="K17" s="24">
        <f>+'[12]BULLETIN ANNUEL'!K$129</f>
        <v>0</v>
      </c>
      <c r="L17" s="24">
        <f>+'[12]BULLETIN ANNUEL'!L$129</f>
        <v>0</v>
      </c>
      <c r="M17" s="24">
        <f>+'[12]BULLETIN ANNUEL'!M$129</f>
        <v>0</v>
      </c>
      <c r="N17" s="25">
        <f>+'[12]BULLETIN ANNUEL'!N$129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ANNUEL'!C$132</f>
        <v>0</v>
      </c>
      <c r="D18" s="24">
        <f>+'[12]BULLETIN ANNUEL'!D$132</f>
        <v>0</v>
      </c>
      <c r="E18" s="24">
        <f>+'[12]BULLETIN ANNUEL'!E$132</f>
        <v>0</v>
      </c>
      <c r="F18" s="24">
        <f>+'[12]BULLETIN ANNUEL'!F$132</f>
        <v>0</v>
      </c>
      <c r="G18" s="24">
        <f>+'[12]BULLETIN ANNUEL'!G$132</f>
        <v>0</v>
      </c>
      <c r="H18" s="24">
        <f>+'[12]BULLETIN ANNUEL'!H$132</f>
        <v>0</v>
      </c>
      <c r="I18" s="24">
        <f>+'[12]BULLETIN ANNUEL'!I$132</f>
        <v>0</v>
      </c>
      <c r="J18" s="24">
        <f>+'[12]BULLETIN ANNUEL'!J$132</f>
        <v>0</v>
      </c>
      <c r="K18" s="24">
        <f>+'[12]BULLETIN ANNUEL'!K$132</f>
        <v>0</v>
      </c>
      <c r="L18" s="24">
        <f>+'[12]BULLETIN ANNUEL'!L$132</f>
        <v>0</v>
      </c>
      <c r="M18" s="24">
        <f>+'[12]BULLETIN ANNUEL'!M$132</f>
        <v>0</v>
      </c>
      <c r="N18" s="25">
        <f>+'[12]BULLETIN ANNUEL'!N$132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ANNUEL'!C$135</f>
        <v>0</v>
      </c>
      <c r="D19" s="24">
        <f>+'[12]BULLETIN ANNUEL'!D$135</f>
        <v>0</v>
      </c>
      <c r="E19" s="24">
        <f>+'[12]BULLETIN ANNUEL'!E$135</f>
        <v>0</v>
      </c>
      <c r="F19" s="24">
        <f>+'[12]BULLETIN ANNUEL'!F$135</f>
        <v>0</v>
      </c>
      <c r="G19" s="24">
        <f>+'[12]BULLETIN ANNUEL'!G$135</f>
        <v>0</v>
      </c>
      <c r="H19" s="24">
        <f>+'[12]BULLETIN ANNUEL'!H$135</f>
        <v>0</v>
      </c>
      <c r="I19" s="24">
        <f>+'[12]BULLETIN ANNUEL'!I$135</f>
        <v>0</v>
      </c>
      <c r="J19" s="24">
        <f>+'[12]BULLETIN ANNUEL'!J$135</f>
        <v>0</v>
      </c>
      <c r="K19" s="24">
        <f>+'[12]BULLETIN ANNUEL'!K$135</f>
        <v>0</v>
      </c>
      <c r="L19" s="24">
        <f>+'[12]BULLETIN ANNUEL'!L$135</f>
        <v>0</v>
      </c>
      <c r="M19" s="24">
        <f>+'[12]BULLETIN ANNUEL'!M$135</f>
        <v>0</v>
      </c>
      <c r="N19" s="25">
        <f>+'[12]BULLETIN ANNUEL'!N$135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ANNUEL'!C$138</f>
        <v>0</v>
      </c>
      <c r="D20" s="24">
        <f>+'[12]BULLETIN ANNUEL'!D$138</f>
        <v>0</v>
      </c>
      <c r="E20" s="24">
        <f>+'[12]BULLETIN ANNUEL'!E$138</f>
        <v>0</v>
      </c>
      <c r="F20" s="24">
        <f>+'[12]BULLETIN ANNUEL'!F$138</f>
        <v>0</v>
      </c>
      <c r="G20" s="24">
        <f>+'[12]BULLETIN ANNUEL'!G$138</f>
        <v>0</v>
      </c>
      <c r="H20" s="24">
        <f>+'[12]BULLETIN ANNUEL'!H$138</f>
        <v>0</v>
      </c>
      <c r="I20" s="24">
        <f>+'[12]BULLETIN ANNUEL'!I$138</f>
        <v>0</v>
      </c>
      <c r="J20" s="24">
        <f>+'[12]BULLETIN ANNUEL'!J$138</f>
        <v>0</v>
      </c>
      <c r="K20" s="24">
        <f>+'[12]BULLETIN ANNUEL'!K$138</f>
        <v>0</v>
      </c>
      <c r="L20" s="24">
        <f>+'[12]BULLETIN ANNUEL'!L$138</f>
        <v>0</v>
      </c>
      <c r="M20" s="24">
        <f>+'[12]BULLETIN ANNUEL'!M$138</f>
        <v>0</v>
      </c>
      <c r="N20" s="25">
        <f>+'[12]BULLETIN ANNUEL'!N$138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ANNUEL'!C$129</f>
        <v>0</v>
      </c>
      <c r="D22" s="24">
        <f>+'[13]BULLETIN ANNUEL'!D$129</f>
        <v>0</v>
      </c>
      <c r="E22" s="24">
        <f>+'[13]BULLETIN ANNUEL'!E$129</f>
        <v>0</v>
      </c>
      <c r="F22" s="24">
        <f>+'[13]BULLETIN ANNUEL'!F$129</f>
        <v>0</v>
      </c>
      <c r="G22" s="24">
        <f>+'[13]BULLETIN ANNUEL'!G$129</f>
        <v>0</v>
      </c>
      <c r="H22" s="24">
        <f>+'[13]BULLETIN ANNUEL'!H$129</f>
        <v>0</v>
      </c>
      <c r="I22" s="24">
        <f>+'[13]BULLETIN ANNUEL'!I$129</f>
        <v>0</v>
      </c>
      <c r="J22" s="24">
        <f>+'[13]BULLETIN ANNUEL'!J$129</f>
        <v>0</v>
      </c>
      <c r="K22" s="24">
        <f>+'[13]BULLETIN ANNUEL'!K$129</f>
        <v>0</v>
      </c>
      <c r="L22" s="24">
        <f>+'[13]BULLETIN ANNUEL'!L$129</f>
        <v>0</v>
      </c>
      <c r="M22" s="24">
        <f>+'[13]BULLETIN ANNUEL'!M$129</f>
        <v>0</v>
      </c>
      <c r="N22" s="25">
        <f>+'[13]BULLETIN ANNUEL'!N$129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ANNUEL'!C$132</f>
        <v>0</v>
      </c>
      <c r="D23" s="24">
        <f>+'[13]BULLETIN ANNUEL'!D$132</f>
        <v>0</v>
      </c>
      <c r="E23" s="24">
        <f>+'[13]BULLETIN ANNUEL'!E$132</f>
        <v>0</v>
      </c>
      <c r="F23" s="24">
        <f>+'[13]BULLETIN ANNUEL'!F$132</f>
        <v>0</v>
      </c>
      <c r="G23" s="24">
        <f>+'[13]BULLETIN ANNUEL'!G$132</f>
        <v>0</v>
      </c>
      <c r="H23" s="24">
        <f>+'[13]BULLETIN ANNUEL'!H$132</f>
        <v>0</v>
      </c>
      <c r="I23" s="24">
        <f>+'[13]BULLETIN ANNUEL'!I$132</f>
        <v>0</v>
      </c>
      <c r="J23" s="24">
        <f>+'[13]BULLETIN ANNUEL'!J$132</f>
        <v>0</v>
      </c>
      <c r="K23" s="24">
        <f>+'[13]BULLETIN ANNUEL'!K$132</f>
        <v>0</v>
      </c>
      <c r="L23" s="24">
        <f>+'[13]BULLETIN ANNUEL'!L$132</f>
        <v>0</v>
      </c>
      <c r="M23" s="24">
        <f>+'[13]BULLETIN ANNUEL'!M$132</f>
        <v>0</v>
      </c>
      <c r="N23" s="25">
        <f>+'[13]BULLETIN ANNUEL'!N$132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ANNUEL'!C$135</f>
        <v>0</v>
      </c>
      <c r="D24" s="24">
        <f>+'[13]BULLETIN ANNUEL'!D$135</f>
        <v>0</v>
      </c>
      <c r="E24" s="24">
        <f>+'[13]BULLETIN ANNUEL'!E$135</f>
        <v>0</v>
      </c>
      <c r="F24" s="24">
        <f>+'[13]BULLETIN ANNUEL'!F$135</f>
        <v>0</v>
      </c>
      <c r="G24" s="24">
        <f>+'[13]BULLETIN ANNUEL'!G$135</f>
        <v>0</v>
      </c>
      <c r="H24" s="24">
        <f>+'[13]BULLETIN ANNUEL'!H$135</f>
        <v>0</v>
      </c>
      <c r="I24" s="24">
        <f>+'[13]BULLETIN ANNUEL'!I$135</f>
        <v>0</v>
      </c>
      <c r="J24" s="24">
        <f>+'[13]BULLETIN ANNUEL'!J$135</f>
        <v>0</v>
      </c>
      <c r="K24" s="24">
        <f>+'[13]BULLETIN ANNUEL'!K$135</f>
        <v>0</v>
      </c>
      <c r="L24" s="24">
        <f>+'[13]BULLETIN ANNUEL'!L$135</f>
        <v>0</v>
      </c>
      <c r="M24" s="24">
        <f>+'[13]BULLETIN ANNUEL'!M$135</f>
        <v>0</v>
      </c>
      <c r="N24" s="25">
        <f>+'[13]BULLETIN ANNUEL'!N$135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ANNUEL'!C$138</f>
        <v>0</v>
      </c>
      <c r="D25" s="24">
        <f>+'[13]BULLETIN ANNUEL'!D$138</f>
        <v>0</v>
      </c>
      <c r="E25" s="24">
        <f>+'[13]BULLETIN ANNUEL'!E$138</f>
        <v>0</v>
      </c>
      <c r="F25" s="24">
        <f>+'[13]BULLETIN ANNUEL'!F$138</f>
        <v>0</v>
      </c>
      <c r="G25" s="24">
        <f>+'[13]BULLETIN ANNUEL'!G$138</f>
        <v>0</v>
      </c>
      <c r="H25" s="24">
        <f>+'[13]BULLETIN ANNUEL'!H$138</f>
        <v>0</v>
      </c>
      <c r="I25" s="24">
        <f>+'[13]BULLETIN ANNUEL'!I$138</f>
        <v>0</v>
      </c>
      <c r="J25" s="24">
        <f>+'[13]BULLETIN ANNUEL'!J$138</f>
        <v>0</v>
      </c>
      <c r="K25" s="24">
        <f>+'[13]BULLETIN ANNUEL'!K$138</f>
        <v>0</v>
      </c>
      <c r="L25" s="24">
        <f>+'[13]BULLETIN ANNUEL'!L$138</f>
        <v>0</v>
      </c>
      <c r="M25" s="24">
        <f>+'[13]BULLETIN ANNUEL'!M$138</f>
        <v>0</v>
      </c>
      <c r="N25" s="25">
        <f>+'[13]BULLETIN ANNUEL'!N$138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ANNUEL'!C$127</f>
        <v>0</v>
      </c>
      <c r="D27" s="24">
        <f>+'[4]BULLETIN ANNUEL'!D$127</f>
        <v>0</v>
      </c>
      <c r="E27" s="24">
        <f>+'[4]BULLETIN ANNUEL'!E$127</f>
        <v>0</v>
      </c>
      <c r="F27" s="24">
        <f>+'[4]BULLETIN ANNUEL'!F$127</f>
        <v>0</v>
      </c>
      <c r="G27" s="24">
        <f>+'[4]BULLETIN ANNUEL'!G$127</f>
        <v>0</v>
      </c>
      <c r="H27" s="24">
        <f>+'[4]BULLETIN ANNUEL'!H$127</f>
        <v>0</v>
      </c>
      <c r="I27" s="24">
        <f>+'[4]BULLETIN ANNUEL'!I$127</f>
        <v>0</v>
      </c>
      <c r="J27" s="24">
        <f>+'[4]BULLETIN ANNUEL'!J$127</f>
        <v>0</v>
      </c>
      <c r="K27" s="24">
        <f>+'[4]BULLETIN ANNUEL'!K$127</f>
        <v>0</v>
      </c>
      <c r="L27" s="24">
        <f>+'[4]BULLETIN ANNUEL'!L$127</f>
        <v>0</v>
      </c>
      <c r="M27" s="24">
        <f>+'[4]BULLETIN ANNUEL'!M$127</f>
        <v>0</v>
      </c>
      <c r="N27" s="25">
        <f>+'[4]BULLETIN ANNUEL'!N$127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ANNUEL'!C$128</f>
        <v>0</v>
      </c>
      <c r="D28" s="24">
        <f>+'[4]BULLETIN ANNUEL'!D$128</f>
        <v>0</v>
      </c>
      <c r="E28" s="24">
        <f>+'[4]BULLETIN ANNUEL'!E$128</f>
        <v>0</v>
      </c>
      <c r="F28" s="24">
        <f>+'[4]BULLETIN ANNUEL'!F$128</f>
        <v>0</v>
      </c>
      <c r="G28" s="24">
        <f>+'[4]BULLETIN ANNUEL'!G$128</f>
        <v>0</v>
      </c>
      <c r="H28" s="24">
        <f>+'[4]BULLETIN ANNUEL'!H$128</f>
        <v>0</v>
      </c>
      <c r="I28" s="24">
        <f>+'[4]BULLETIN ANNUEL'!I$128</f>
        <v>0</v>
      </c>
      <c r="J28" s="24">
        <f>+'[4]BULLETIN ANNUEL'!J$128</f>
        <v>0</v>
      </c>
      <c r="K28" s="24">
        <f>+'[4]BULLETIN ANNUEL'!K$128</f>
        <v>0</v>
      </c>
      <c r="L28" s="24">
        <f>+'[4]BULLETIN ANNUEL'!L$128</f>
        <v>0</v>
      </c>
      <c r="M28" s="24">
        <f>+'[4]BULLETIN ANNUEL'!M$128</f>
        <v>0</v>
      </c>
      <c r="N28" s="25">
        <f>+'[4]BULLETIN ANNUEL'!N$128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ANNUEL'!C$129</f>
        <v>0</v>
      </c>
      <c r="D29" s="24">
        <f>+'[4]BULLETIN ANNUEL'!D$129</f>
        <v>0</v>
      </c>
      <c r="E29" s="24">
        <f>+'[4]BULLETIN ANNUEL'!E$129</f>
        <v>0</v>
      </c>
      <c r="F29" s="24">
        <f>+'[4]BULLETIN ANNUEL'!F$129</f>
        <v>0</v>
      </c>
      <c r="G29" s="24">
        <f>+'[4]BULLETIN ANNUEL'!G$129</f>
        <v>0</v>
      </c>
      <c r="H29" s="24">
        <f>+'[4]BULLETIN ANNUEL'!H$129</f>
        <v>0</v>
      </c>
      <c r="I29" s="24">
        <f>+'[4]BULLETIN ANNUEL'!I$129</f>
        <v>0</v>
      </c>
      <c r="J29" s="24">
        <f>+'[4]BULLETIN ANNUEL'!J$129</f>
        <v>0</v>
      </c>
      <c r="K29" s="24">
        <f>+'[4]BULLETIN ANNUEL'!K$129</f>
        <v>0</v>
      </c>
      <c r="L29" s="24">
        <f>+'[4]BULLETIN ANNUEL'!L$129</f>
        <v>0</v>
      </c>
      <c r="M29" s="24">
        <f>+'[4]BULLETIN ANNUEL'!M$129</f>
        <v>0</v>
      </c>
      <c r="N29" s="25">
        <f>+'[4]BULLETIN ANNUEL'!N$129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ANNUEL'!C$130</f>
        <v>0</v>
      </c>
      <c r="D30" s="24">
        <f>+'[4]BULLETIN ANNUEL'!D$130</f>
        <v>0</v>
      </c>
      <c r="E30" s="24">
        <f>+'[4]BULLETIN ANNUEL'!E$130</f>
        <v>0</v>
      </c>
      <c r="F30" s="24">
        <f>+'[4]BULLETIN ANNUEL'!F$130</f>
        <v>0</v>
      </c>
      <c r="G30" s="24">
        <f>+'[4]BULLETIN ANNUEL'!G$130</f>
        <v>0</v>
      </c>
      <c r="H30" s="24">
        <f>+'[4]BULLETIN ANNUEL'!H$130</f>
        <v>0</v>
      </c>
      <c r="I30" s="24">
        <f>+'[4]BULLETIN ANNUEL'!I$130</f>
        <v>0</v>
      </c>
      <c r="J30" s="24">
        <f>+'[4]BULLETIN ANNUEL'!J$130</f>
        <v>0</v>
      </c>
      <c r="K30" s="24">
        <f>+'[4]BULLETIN ANNUEL'!K$130</f>
        <v>0</v>
      </c>
      <c r="L30" s="24">
        <f>+'[4]BULLETIN ANNUEL'!L$130</f>
        <v>0</v>
      </c>
      <c r="M30" s="24">
        <f>+'[4]BULLETIN ANNUEL'!M$130</f>
        <v>0</v>
      </c>
      <c r="N30" s="25">
        <f>+'[4]BULLETIN ANNUEL'!N$130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ANNUEL'!C$131</f>
        <v>0</v>
      </c>
      <c r="D31" s="24">
        <f>+'[4]BULLETIN ANNUEL'!D$131</f>
        <v>0</v>
      </c>
      <c r="E31" s="24">
        <f>+'[4]BULLETIN ANNUEL'!E$131</f>
        <v>0</v>
      </c>
      <c r="F31" s="24">
        <f>+'[4]BULLETIN ANNUEL'!F$131</f>
        <v>0</v>
      </c>
      <c r="G31" s="24">
        <f>+'[4]BULLETIN ANNUEL'!G$131</f>
        <v>0</v>
      </c>
      <c r="H31" s="24">
        <f>+'[4]BULLETIN ANNUEL'!H$131</f>
        <v>0</v>
      </c>
      <c r="I31" s="24">
        <f>+'[4]BULLETIN ANNUEL'!I$131</f>
        <v>0</v>
      </c>
      <c r="J31" s="24">
        <f>+'[4]BULLETIN ANNUEL'!J$131</f>
        <v>0</v>
      </c>
      <c r="K31" s="24">
        <f>+'[4]BULLETIN ANNUEL'!K$131</f>
        <v>0</v>
      </c>
      <c r="L31" s="24">
        <f>+'[4]BULLETIN ANNUEL'!L$131</f>
        <v>0</v>
      </c>
      <c r="M31" s="24">
        <f>+'[4]BULLETIN ANNUEL'!M$131</f>
        <v>0</v>
      </c>
      <c r="N31" s="25">
        <f>+'[4]BULLETIN ANNUEL'!N$131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ANNUEL'!C$132</f>
        <v>0</v>
      </c>
      <c r="D32" s="24">
        <f>+'[4]BULLETIN ANNUEL'!D$132</f>
        <v>0</v>
      </c>
      <c r="E32" s="24">
        <f>+'[4]BULLETIN ANNUEL'!E$132</f>
        <v>0</v>
      </c>
      <c r="F32" s="24">
        <f>+'[4]BULLETIN ANNUEL'!F$132</f>
        <v>0</v>
      </c>
      <c r="G32" s="24">
        <f>+'[4]BULLETIN ANNUEL'!G$132</f>
        <v>0</v>
      </c>
      <c r="H32" s="24">
        <f>+'[4]BULLETIN ANNUEL'!H$132</f>
        <v>0</v>
      </c>
      <c r="I32" s="24">
        <f>+'[4]BULLETIN ANNUEL'!I$132</f>
        <v>0</v>
      </c>
      <c r="J32" s="24">
        <f>+'[4]BULLETIN ANNUEL'!J$132</f>
        <v>0</v>
      </c>
      <c r="K32" s="24">
        <f>+'[4]BULLETIN ANNUEL'!K$132</f>
        <v>0</v>
      </c>
      <c r="L32" s="24">
        <f>+'[4]BULLETIN ANNUEL'!L$132</f>
        <v>0</v>
      </c>
      <c r="M32" s="24">
        <f>+'[4]BULLETIN ANNUEL'!M$132</f>
        <v>0</v>
      </c>
      <c r="N32" s="25">
        <f>+'[4]BULLETIN ANNUEL'!N$132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ANNUEL'!C$133</f>
        <v>0</v>
      </c>
      <c r="D33" s="24">
        <f>+'[4]BULLETIN ANNUEL'!D$133</f>
        <v>0</v>
      </c>
      <c r="E33" s="24">
        <f>+'[4]BULLETIN ANNUEL'!E$133</f>
        <v>0</v>
      </c>
      <c r="F33" s="24">
        <f>+'[4]BULLETIN ANNUEL'!F$133</f>
        <v>0</v>
      </c>
      <c r="G33" s="24">
        <f>+'[4]BULLETIN ANNUEL'!G$133</f>
        <v>0</v>
      </c>
      <c r="H33" s="24">
        <f>+'[4]BULLETIN ANNUEL'!H$133</f>
        <v>0</v>
      </c>
      <c r="I33" s="24">
        <f>+'[4]BULLETIN ANNUEL'!I$133</f>
        <v>0</v>
      </c>
      <c r="J33" s="24">
        <f>+'[4]BULLETIN ANNUEL'!J$133</f>
        <v>0</v>
      </c>
      <c r="K33" s="24">
        <f>+'[4]BULLETIN ANNUEL'!K$133</f>
        <v>0</v>
      </c>
      <c r="L33" s="24">
        <f>+'[4]BULLETIN ANNUEL'!L$133</f>
        <v>0</v>
      </c>
      <c r="M33" s="24">
        <f>+'[4]BULLETIN ANNUEL'!M$133</f>
        <v>0</v>
      </c>
      <c r="N33" s="25">
        <f>+'[4]BULLETIN ANNUEL'!N$133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ANNUEL'!C$134</f>
        <v>0</v>
      </c>
      <c r="D34" s="24">
        <f>+'[4]BULLETIN ANNUEL'!D$134</f>
        <v>0</v>
      </c>
      <c r="E34" s="24">
        <f>+'[4]BULLETIN ANNUEL'!E$134</f>
        <v>0</v>
      </c>
      <c r="F34" s="24">
        <f>+'[4]BULLETIN ANNUEL'!F$134</f>
        <v>0</v>
      </c>
      <c r="G34" s="24">
        <f>+'[4]BULLETIN ANNUEL'!G$134</f>
        <v>0</v>
      </c>
      <c r="H34" s="24">
        <f>+'[4]BULLETIN ANNUEL'!H$134</f>
        <v>0</v>
      </c>
      <c r="I34" s="24">
        <f>+'[4]BULLETIN ANNUEL'!I$134</f>
        <v>0</v>
      </c>
      <c r="J34" s="24">
        <f>+'[4]BULLETIN ANNUEL'!J$134</f>
        <v>0</v>
      </c>
      <c r="K34" s="24">
        <f>+'[4]BULLETIN ANNUEL'!K$134</f>
        <v>0</v>
      </c>
      <c r="L34" s="24">
        <f>+'[4]BULLETIN ANNUEL'!L$134</f>
        <v>0</v>
      </c>
      <c r="M34" s="24">
        <f>+'[4]BULLETIN ANNUEL'!M$134</f>
        <v>0</v>
      </c>
      <c r="N34" s="25">
        <f>+'[4]BULLETIN ANNUEL'!N$134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ANNUEL'!C$135</f>
        <v>0</v>
      </c>
      <c r="D35" s="24">
        <f>+'[4]BULLETIN ANNUEL'!D$135</f>
        <v>0</v>
      </c>
      <c r="E35" s="24">
        <f>+'[4]BULLETIN ANNUEL'!E$135</f>
        <v>0</v>
      </c>
      <c r="F35" s="24">
        <f>+'[4]BULLETIN ANNUEL'!F$135</f>
        <v>0</v>
      </c>
      <c r="G35" s="24">
        <f>+'[4]BULLETIN ANNUEL'!G$135</f>
        <v>0</v>
      </c>
      <c r="H35" s="24">
        <f>+'[4]BULLETIN ANNUEL'!H$135</f>
        <v>0</v>
      </c>
      <c r="I35" s="24">
        <f>+'[4]BULLETIN ANNUEL'!I$135</f>
        <v>0</v>
      </c>
      <c r="J35" s="24">
        <f>+'[4]BULLETIN ANNUEL'!J$135</f>
        <v>0</v>
      </c>
      <c r="K35" s="24">
        <f>+'[4]BULLETIN ANNUEL'!K$135</f>
        <v>0</v>
      </c>
      <c r="L35" s="24">
        <f>+'[4]BULLETIN ANNUEL'!L$135</f>
        <v>0</v>
      </c>
      <c r="M35" s="24">
        <f>+'[4]BULLETIN ANNUEL'!M$135</f>
        <v>0</v>
      </c>
      <c r="N35" s="25">
        <f>+'[4]BULLETIN ANNUEL'!N$135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ANNUEL'!C$136</f>
        <v>0</v>
      </c>
      <c r="D36" s="24">
        <f>+'[4]BULLETIN ANNUEL'!D$136</f>
        <v>0</v>
      </c>
      <c r="E36" s="24">
        <f>+'[4]BULLETIN ANNUEL'!E$136</f>
        <v>0</v>
      </c>
      <c r="F36" s="24">
        <f>+'[4]BULLETIN ANNUEL'!F$136</f>
        <v>0</v>
      </c>
      <c r="G36" s="24">
        <f>+'[4]BULLETIN ANNUEL'!G$136</f>
        <v>0</v>
      </c>
      <c r="H36" s="24">
        <f>+'[4]BULLETIN ANNUEL'!H$136</f>
        <v>0</v>
      </c>
      <c r="I36" s="24">
        <f>+'[4]BULLETIN ANNUEL'!I$136</f>
        <v>0</v>
      </c>
      <c r="J36" s="24">
        <f>+'[4]BULLETIN ANNUEL'!J$136</f>
        <v>0</v>
      </c>
      <c r="K36" s="24">
        <f>+'[4]BULLETIN ANNUEL'!K$136</f>
        <v>0</v>
      </c>
      <c r="L36" s="24">
        <f>+'[4]BULLETIN ANNUEL'!L$136</f>
        <v>0</v>
      </c>
      <c r="M36" s="24">
        <f>+'[4]BULLETIN ANNUEL'!M$136</f>
        <v>0</v>
      </c>
      <c r="N36" s="25">
        <f>+'[4]BULLETIN ANNUEL'!N$136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ANNUEL'!C$137</f>
        <v>0</v>
      </c>
      <c r="D37" s="24">
        <f>+'[4]BULLETIN ANNUEL'!D$137</f>
        <v>0</v>
      </c>
      <c r="E37" s="24">
        <f>+'[4]BULLETIN ANNUEL'!E$137</f>
        <v>0</v>
      </c>
      <c r="F37" s="24">
        <f>+'[4]BULLETIN ANNUEL'!F$137</f>
        <v>0</v>
      </c>
      <c r="G37" s="24">
        <f>+'[4]BULLETIN ANNUEL'!G$137</f>
        <v>0</v>
      </c>
      <c r="H37" s="24">
        <f>+'[4]BULLETIN ANNUEL'!H$137</f>
        <v>0</v>
      </c>
      <c r="I37" s="24">
        <f>+'[4]BULLETIN ANNUEL'!I$137</f>
        <v>0</v>
      </c>
      <c r="J37" s="24">
        <f>+'[4]BULLETIN ANNUEL'!J$137</f>
        <v>0</v>
      </c>
      <c r="K37" s="24">
        <f>+'[4]BULLETIN ANNUEL'!K$137</f>
        <v>0</v>
      </c>
      <c r="L37" s="24">
        <f>+'[4]BULLETIN ANNUEL'!L$137</f>
        <v>0</v>
      </c>
      <c r="M37" s="24">
        <f>+'[4]BULLETIN ANNUEL'!M$137</f>
        <v>0</v>
      </c>
      <c r="N37" s="25">
        <f>+'[4]BULLETIN ANNUEL'!N$137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ANNUEL'!C$138</f>
        <v>0</v>
      </c>
      <c r="D38" s="24">
        <f>+'[4]BULLETIN ANNUEL'!D$138</f>
        <v>0</v>
      </c>
      <c r="E38" s="24">
        <f>+'[4]BULLETIN ANNUEL'!E$138</f>
        <v>0</v>
      </c>
      <c r="F38" s="24">
        <f>+'[4]BULLETIN ANNUEL'!F$138</f>
        <v>0</v>
      </c>
      <c r="G38" s="24">
        <f>+'[4]BULLETIN ANNUEL'!G$138</f>
        <v>0</v>
      </c>
      <c r="H38" s="24">
        <f>+'[4]BULLETIN ANNUEL'!H$138</f>
        <v>0</v>
      </c>
      <c r="I38" s="24">
        <f>+'[4]BULLETIN ANNUEL'!I$138</f>
        <v>0</v>
      </c>
      <c r="J38" s="24">
        <f>+'[4]BULLETIN ANNUEL'!J$138</f>
        <v>0</v>
      </c>
      <c r="K38" s="24">
        <f>+'[4]BULLETIN ANNUEL'!K$138</f>
        <v>0</v>
      </c>
      <c r="L38" s="24">
        <f>+'[4]BULLETIN ANNUEL'!L$138</f>
        <v>0</v>
      </c>
      <c r="M38" s="24">
        <f>+'[4]BULLETIN ANNUEL'!M$138</f>
        <v>0</v>
      </c>
      <c r="N38" s="25">
        <f>+'[4]BULLETIN ANNUEL'!N$138</f>
        <v>0</v>
      </c>
    </row>
    <row r="39" spans="1:14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18.5" customHeight="1">
      <c r="A40" s="195" t="s">
        <v>16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56</v>
      </c>
      <c r="M40" s="203" t="s">
        <v>20</v>
      </c>
      <c r="N40" s="205" t="s">
        <v>57</v>
      </c>
    </row>
    <row r="41" spans="1:14" ht="34.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33">
        <f>+[5]BULLETIN!C$163</f>
        <v>0</v>
      </c>
      <c r="D43" s="33">
        <f>+[5]BULLETIN!D$163</f>
        <v>0</v>
      </c>
      <c r="E43" s="24">
        <f>+[5]BULLETIN!E$163</f>
        <v>0</v>
      </c>
      <c r="F43" s="24">
        <f>+[5]BULLETIN!F$163</f>
        <v>0</v>
      </c>
      <c r="G43" s="24">
        <f>+[5]BULLETIN!G$163</f>
        <v>0</v>
      </c>
      <c r="H43" s="24">
        <f>+[5]BULLETIN!H$163</f>
        <v>0</v>
      </c>
      <c r="I43" s="24">
        <f>+[5]BULLETIN!I$163</f>
        <v>0</v>
      </c>
      <c r="J43" s="24">
        <f>+[5]BULLETIN!J$163</f>
        <v>0</v>
      </c>
      <c r="K43" s="24">
        <f>+[5]BULLETIN!K$163</f>
        <v>0</v>
      </c>
      <c r="L43" s="24">
        <f>+[5]BULLETIN!L$163</f>
        <v>0</v>
      </c>
      <c r="M43" s="24">
        <f>+[5]BULLETIN!M$163</f>
        <v>0</v>
      </c>
      <c r="N43" s="25">
        <f>+[5]BULLETIN!N$163</f>
        <v>0</v>
      </c>
    </row>
    <row r="44" spans="1:14" ht="15" customHeight="1">
      <c r="A44" s="22">
        <f>+[6]BULLETIN!B$83</f>
        <v>2009</v>
      </c>
      <c r="B44" s="27"/>
      <c r="C44" s="33">
        <f>+[6]BULLETIN!C$163</f>
        <v>0</v>
      </c>
      <c r="D44" s="33">
        <f>+[6]BULLETIN!D$163</f>
        <v>0</v>
      </c>
      <c r="E44" s="24">
        <f>+[6]BULLETIN!E$163</f>
        <v>0</v>
      </c>
      <c r="F44" s="24">
        <f>+[6]BULLETIN!F$163</f>
        <v>0</v>
      </c>
      <c r="G44" s="24">
        <f>+[6]BULLETIN!G$163</f>
        <v>0</v>
      </c>
      <c r="H44" s="24">
        <f>+[6]BULLETIN!H$163</f>
        <v>0</v>
      </c>
      <c r="I44" s="24">
        <f>+[6]BULLETIN!I$163</f>
        <v>0</v>
      </c>
      <c r="J44" s="24">
        <f>+[6]BULLETIN!J$163</f>
        <v>0</v>
      </c>
      <c r="K44" s="24">
        <f>+[6]BULLETIN!K$163</f>
        <v>0</v>
      </c>
      <c r="L44" s="24">
        <f>+[6]BULLETIN!L$163</f>
        <v>0</v>
      </c>
      <c r="M44" s="24">
        <f>+[6]BULLETIN!M$163</f>
        <v>0</v>
      </c>
      <c r="N44" s="25">
        <f>+[6]BULLETIN!N$163</f>
        <v>0</v>
      </c>
    </row>
    <row r="45" spans="1:14" ht="15" customHeight="1">
      <c r="A45" s="22">
        <f>+'[7]BULLETIN ANNUEL'!B$83</f>
        <v>2010</v>
      </c>
      <c r="B45" s="27"/>
      <c r="C45" s="33">
        <f>+'[7]BULLETIN ANNUEL'!C$163</f>
        <v>0</v>
      </c>
      <c r="D45" s="33">
        <f>+'[7]BULLETIN ANNUEL'!D$163</f>
        <v>0</v>
      </c>
      <c r="E45" s="24">
        <f>+'[7]BULLETIN ANNUEL'!E$163</f>
        <v>0</v>
      </c>
      <c r="F45" s="24">
        <f>+'[7]BULLETIN ANNUEL'!F$163</f>
        <v>0</v>
      </c>
      <c r="G45" s="24">
        <f>+'[7]BULLETIN ANNUEL'!G$163</f>
        <v>0</v>
      </c>
      <c r="H45" s="24">
        <f>+'[7]BULLETIN ANNUEL'!H$163</f>
        <v>0</v>
      </c>
      <c r="I45" s="24">
        <f>+'[7]BULLETIN ANNUEL'!I$163</f>
        <v>0</v>
      </c>
      <c r="J45" s="24">
        <f>+'[7]BULLETIN ANNUEL'!J$163</f>
        <v>0</v>
      </c>
      <c r="K45" s="24">
        <f>+'[7]BULLETIN ANNUEL'!K$163</f>
        <v>0</v>
      </c>
      <c r="L45" s="24">
        <f>+'[7]BULLETIN ANNUEL'!L$163</f>
        <v>0</v>
      </c>
      <c r="M45" s="24">
        <f>+'[7]BULLETIN ANNUEL'!M$163</f>
        <v>0</v>
      </c>
      <c r="N45" s="25">
        <f>+'[7]BULLETIN ANNUEL'!N$163</f>
        <v>0</v>
      </c>
    </row>
    <row r="46" spans="1:14" ht="15" customHeight="1">
      <c r="A46" s="22">
        <f>+'[8]BULLETIN ANNUEL'!B$83</f>
        <v>2011</v>
      </c>
      <c r="B46" s="27"/>
      <c r="C46" s="33">
        <f>+'[8]BULLETIN ANNUEL'!C$163</f>
        <v>0</v>
      </c>
      <c r="D46" s="33">
        <f>+'[8]BULLETIN ANNUEL'!D$163</f>
        <v>0</v>
      </c>
      <c r="E46" s="24">
        <f>+'[8]BULLETIN ANNUEL'!E$163</f>
        <v>0</v>
      </c>
      <c r="F46" s="24">
        <f>+'[8]BULLETIN ANNUEL'!F$163</f>
        <v>0</v>
      </c>
      <c r="G46" s="24">
        <f>+'[8]BULLETIN ANNUEL'!G$163</f>
        <v>0</v>
      </c>
      <c r="H46" s="24">
        <f>+'[8]BULLETIN ANNUEL'!H$163</f>
        <v>0</v>
      </c>
      <c r="I46" s="24">
        <f>+'[8]BULLETIN ANNUEL'!I$163</f>
        <v>0</v>
      </c>
      <c r="J46" s="24">
        <f>+'[8]BULLETIN ANNUEL'!J$163</f>
        <v>0</v>
      </c>
      <c r="K46" s="24">
        <f>+'[8]BULLETIN ANNUEL'!K$163</f>
        <v>0</v>
      </c>
      <c r="L46" s="24">
        <f>+'[8]BULLETIN ANNUEL'!L$163</f>
        <v>0</v>
      </c>
      <c r="M46" s="24">
        <f>+'[8]BULLETIN ANNUEL'!M$163</f>
        <v>0</v>
      </c>
      <c r="N46" s="25">
        <f>+'[8]BULLETIN ANNUEL'!N$163</f>
        <v>0</v>
      </c>
    </row>
    <row r="47" spans="1:14" ht="15" customHeight="1">
      <c r="A47" s="22">
        <f>+'[9]BULLETIN ANNUEL'!$B$83</f>
        <v>2012</v>
      </c>
      <c r="B47" s="27"/>
      <c r="C47" s="33">
        <f>+'[9]BULLETIN ANNUEL'!C$163</f>
        <v>0</v>
      </c>
      <c r="D47" s="33">
        <f>+'[9]BULLETIN ANNUEL'!D$163</f>
        <v>0</v>
      </c>
      <c r="E47" s="24">
        <f>+'[9]BULLETIN ANNUEL'!E$163</f>
        <v>0</v>
      </c>
      <c r="F47" s="24">
        <f>+'[9]BULLETIN ANNUEL'!F$163</f>
        <v>0</v>
      </c>
      <c r="G47" s="24">
        <f>+'[9]BULLETIN ANNUEL'!G$163</f>
        <v>0</v>
      </c>
      <c r="H47" s="24">
        <f>+'[9]BULLETIN ANNUEL'!H$163</f>
        <v>0</v>
      </c>
      <c r="I47" s="24">
        <f>+'[9]BULLETIN ANNUEL'!I$163</f>
        <v>0</v>
      </c>
      <c r="J47" s="24">
        <f>+'[9]BULLETIN ANNUEL'!J$163</f>
        <v>0</v>
      </c>
      <c r="K47" s="24">
        <f>+'[9]BULLETIN ANNUEL'!K$163</f>
        <v>0</v>
      </c>
      <c r="L47" s="24">
        <f>+'[9]BULLETIN ANNUEL'!L$163</f>
        <v>0</v>
      </c>
      <c r="M47" s="24">
        <f>+'[9]BULLETIN ANNUEL'!M$163</f>
        <v>0</v>
      </c>
      <c r="N47" s="25">
        <f>+'[9]BULLETIN ANNUEL'!N$163</f>
        <v>0</v>
      </c>
    </row>
    <row r="48" spans="1:14" ht="15" customHeight="1">
      <c r="A48" s="22">
        <f>+'[10]BULLETIN ANNUEL'!$B$83</f>
        <v>2013</v>
      </c>
      <c r="B48" s="27"/>
      <c r="C48" s="33">
        <f>+'[10]BULLETIN ANNUEL'!C$163</f>
        <v>0</v>
      </c>
      <c r="D48" s="33">
        <f>+'[10]BULLETIN ANNUEL'!D$163</f>
        <v>0</v>
      </c>
      <c r="E48" s="24">
        <f>+'[10]BULLETIN ANNUEL'!E$163</f>
        <v>0</v>
      </c>
      <c r="F48" s="24">
        <f>+'[10]BULLETIN ANNUEL'!F$163</f>
        <v>0</v>
      </c>
      <c r="G48" s="24">
        <f>+'[10]BULLETIN ANNUEL'!G$163</f>
        <v>0</v>
      </c>
      <c r="H48" s="24">
        <f>+'[10]BULLETIN ANNUEL'!H$163</f>
        <v>0</v>
      </c>
      <c r="I48" s="24">
        <f>+'[10]BULLETIN ANNUEL'!I$163</f>
        <v>0</v>
      </c>
      <c r="J48" s="24">
        <f>+'[10]BULLETIN ANNUEL'!J$163</f>
        <v>0</v>
      </c>
      <c r="K48" s="24">
        <f>+'[10]BULLETIN ANNUEL'!K$163</f>
        <v>0</v>
      </c>
      <c r="L48" s="24">
        <f>+'[10]BULLETIN ANNUEL'!L$163</f>
        <v>0</v>
      </c>
      <c r="M48" s="24">
        <f>+'[10]BULLETIN ANNUEL'!M$163</f>
        <v>0</v>
      </c>
      <c r="N48" s="25">
        <f>+'[10]BULLETIN ANNUEL'!N$163</f>
        <v>0</v>
      </c>
    </row>
    <row r="49" spans="1:14" ht="15" customHeight="1">
      <c r="A49" s="22">
        <f>+'[11]BULLETIN ANNUEL'!$B$83</f>
        <v>2014</v>
      </c>
      <c r="B49" s="27"/>
      <c r="C49" s="33">
        <f>+'[11]BULLETIN ANNUEL'!C$163</f>
        <v>0</v>
      </c>
      <c r="D49" s="33">
        <f>+'[11]BULLETIN ANNUEL'!D$163</f>
        <v>0</v>
      </c>
      <c r="E49" s="24">
        <f>+'[11]BULLETIN ANNUEL'!E$163</f>
        <v>0</v>
      </c>
      <c r="F49" s="24">
        <f>+'[11]BULLETIN ANNUEL'!F$163</f>
        <v>0</v>
      </c>
      <c r="G49" s="24">
        <f>+'[11]BULLETIN ANNUEL'!G$163</f>
        <v>0</v>
      </c>
      <c r="H49" s="24">
        <f>+'[11]BULLETIN ANNUEL'!H$163</f>
        <v>0</v>
      </c>
      <c r="I49" s="24">
        <f>+'[11]BULLETIN ANNUEL'!I$163</f>
        <v>0</v>
      </c>
      <c r="J49" s="24">
        <f>+'[11]BULLETIN ANNUEL'!J$163</f>
        <v>0</v>
      </c>
      <c r="K49" s="24">
        <f>+'[11]BULLETIN ANNUEL'!K$163</f>
        <v>0</v>
      </c>
      <c r="L49" s="24">
        <f>+'[11]BULLETIN ANNUEL'!L$163</f>
        <v>0</v>
      </c>
      <c r="M49" s="24">
        <f>+'[11]BULLETIN ANNUEL'!M$163</f>
        <v>0</v>
      </c>
      <c r="N49" s="25">
        <f>+'[11]BULLETIN ANNUEL'!N$163</f>
        <v>0</v>
      </c>
    </row>
    <row r="50" spans="1:14" ht="15" customHeight="1">
      <c r="A50" s="22">
        <f>+'[12]BULLETIN ANNUEL'!$B$83</f>
        <v>2015</v>
      </c>
      <c r="B50" s="27"/>
      <c r="C50" s="33">
        <f>+'[12]BULLETIN ANNUEL'!C$163</f>
        <v>0</v>
      </c>
      <c r="D50" s="33">
        <f>+'[12]BULLETIN ANNUEL'!D$163</f>
        <v>0</v>
      </c>
      <c r="E50" s="24">
        <f>+'[12]BULLETIN ANNUEL'!E$163</f>
        <v>0</v>
      </c>
      <c r="F50" s="24">
        <f>+'[12]BULLETIN ANNUEL'!F$163</f>
        <v>0</v>
      </c>
      <c r="G50" s="24">
        <f>+'[12]BULLETIN ANNUEL'!G$163</f>
        <v>0</v>
      </c>
      <c r="H50" s="24">
        <f>+'[12]BULLETIN ANNUEL'!H$163</f>
        <v>0</v>
      </c>
      <c r="I50" s="24">
        <f>+'[12]BULLETIN ANNUEL'!I$163</f>
        <v>0</v>
      </c>
      <c r="J50" s="24">
        <f>+'[12]BULLETIN ANNUEL'!J$163</f>
        <v>0</v>
      </c>
      <c r="K50" s="24">
        <f>+'[12]BULLETIN ANNUEL'!K$163</f>
        <v>0</v>
      </c>
      <c r="L50" s="24">
        <f>+'[12]BULLETIN ANNUEL'!L$163</f>
        <v>0</v>
      </c>
      <c r="M50" s="24">
        <f>+'[12]BULLETIN ANNUEL'!M$163</f>
        <v>0</v>
      </c>
      <c r="N50" s="25">
        <f>+'[12]BULLETIN ANNUEL'!N$163</f>
        <v>0</v>
      </c>
    </row>
    <row r="51" spans="1:14" ht="15" customHeight="1">
      <c r="A51" s="22">
        <f>+'[13]BULLETIN ANNUEL'!$B$83</f>
        <v>2016</v>
      </c>
      <c r="B51" s="27"/>
      <c r="C51" s="33">
        <f>+'[13]BULLETIN ANNUEL'!C$163</f>
        <v>0</v>
      </c>
      <c r="D51" s="33">
        <f>+'[13]BULLETIN ANNUEL'!D$163</f>
        <v>0</v>
      </c>
      <c r="E51" s="24">
        <f>+'[13]BULLETIN ANNUEL'!E$163</f>
        <v>0</v>
      </c>
      <c r="F51" s="24">
        <f>+'[13]BULLETIN ANNUEL'!F$163</f>
        <v>0</v>
      </c>
      <c r="G51" s="24">
        <f>+'[13]BULLETIN ANNUEL'!G$163</f>
        <v>0</v>
      </c>
      <c r="H51" s="24">
        <f>+'[13]BULLETIN ANNUEL'!H$163</f>
        <v>0</v>
      </c>
      <c r="I51" s="24">
        <f>+'[13]BULLETIN ANNUEL'!I$163</f>
        <v>0</v>
      </c>
      <c r="J51" s="24">
        <f>+'[13]BULLETIN ANNUEL'!J$163</f>
        <v>0</v>
      </c>
      <c r="K51" s="24">
        <f>+'[13]BULLETIN ANNUEL'!K$163</f>
        <v>0</v>
      </c>
      <c r="L51" s="24">
        <f>+'[13]BULLETIN ANNUEL'!L$163</f>
        <v>0</v>
      </c>
      <c r="M51" s="24">
        <f>+'[13]BULLETIN ANNUEL'!M$163</f>
        <v>0</v>
      </c>
      <c r="N51" s="25">
        <f>+'[13]BULLETIN ANNUEL'!N$163</f>
        <v>0</v>
      </c>
    </row>
    <row r="52" spans="1:14" ht="15" customHeight="1">
      <c r="A52" s="28"/>
      <c r="B52" s="32"/>
      <c r="C52" s="33"/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33">
        <f>+'[12]BULLETIN ANNUEL'!C$154</f>
        <v>0</v>
      </c>
      <c r="D53" s="33">
        <f>+'[12]BULLETIN ANNUEL'!D$154</f>
        <v>0</v>
      </c>
      <c r="E53" s="24">
        <f>+'[12]BULLETIN ANNUEL'!E$154</f>
        <v>0</v>
      </c>
      <c r="F53" s="24">
        <f>+'[12]BULLETIN ANNUEL'!F$154</f>
        <v>0</v>
      </c>
      <c r="G53" s="24">
        <f>+'[12]BULLETIN ANNUEL'!G$154</f>
        <v>0</v>
      </c>
      <c r="H53" s="24">
        <f>+'[12]BULLETIN ANNUEL'!H$154</f>
        <v>0</v>
      </c>
      <c r="I53" s="24">
        <f>+'[12]BULLETIN ANNUEL'!I$154</f>
        <v>0</v>
      </c>
      <c r="J53" s="24">
        <f>+'[12]BULLETIN ANNUEL'!J$154</f>
        <v>0</v>
      </c>
      <c r="K53" s="24">
        <f>+'[12]BULLETIN ANNUEL'!K$154</f>
        <v>0</v>
      </c>
      <c r="L53" s="24">
        <f>+'[12]BULLETIN ANNUEL'!L$154</f>
        <v>0</v>
      </c>
      <c r="M53" s="24">
        <f>+'[12]BULLETIN ANNUEL'!M$154</f>
        <v>0</v>
      </c>
      <c r="N53" s="25">
        <f>+'[12]BULLETIN ANNUEL'!N$154</f>
        <v>0</v>
      </c>
    </row>
    <row r="54" spans="1:14" ht="15" customHeight="1">
      <c r="A54" s="30"/>
      <c r="B54" s="31" t="str">
        <f>+'[12]BULLETIN ANNUEL'!A$23</f>
        <v>JUN</v>
      </c>
      <c r="C54" s="33">
        <f>+'[12]BULLETIN ANNUEL'!C$157</f>
        <v>0</v>
      </c>
      <c r="D54" s="33">
        <f>+'[12]BULLETIN ANNUEL'!D$157</f>
        <v>0</v>
      </c>
      <c r="E54" s="24">
        <f>+'[12]BULLETIN ANNUEL'!E$157</f>
        <v>0</v>
      </c>
      <c r="F54" s="24">
        <f>+'[12]BULLETIN ANNUEL'!F$157</f>
        <v>0</v>
      </c>
      <c r="G54" s="24">
        <f>+'[12]BULLETIN ANNUEL'!G$157</f>
        <v>0</v>
      </c>
      <c r="H54" s="24">
        <f>+'[12]BULLETIN ANNUEL'!H$157</f>
        <v>0</v>
      </c>
      <c r="I54" s="24">
        <f>+'[12]BULLETIN ANNUEL'!I$157</f>
        <v>0</v>
      </c>
      <c r="J54" s="24">
        <f>+'[12]BULLETIN ANNUEL'!J$157</f>
        <v>0</v>
      </c>
      <c r="K54" s="24">
        <f>+'[12]BULLETIN ANNUEL'!K$157</f>
        <v>0</v>
      </c>
      <c r="L54" s="24">
        <f>+'[12]BULLETIN ANNUEL'!L$157</f>
        <v>0</v>
      </c>
      <c r="M54" s="24">
        <f>+'[12]BULLETIN ANNUEL'!M$157</f>
        <v>0</v>
      </c>
      <c r="N54" s="25">
        <f>+'[12]BULLETIN ANNUEL'!N$157</f>
        <v>0</v>
      </c>
    </row>
    <row r="55" spans="1:14" ht="15" customHeight="1">
      <c r="A55" s="30"/>
      <c r="B55" s="31" t="str">
        <f>+'[12]BULLETIN ANNUEL'!A$26</f>
        <v>SEPT</v>
      </c>
      <c r="C55" s="33">
        <f>+'[12]BULLETIN ANNUEL'!C$160</f>
        <v>0</v>
      </c>
      <c r="D55" s="33">
        <f>+'[12]BULLETIN ANNUEL'!D$160</f>
        <v>0</v>
      </c>
      <c r="E55" s="24">
        <f>+'[12]BULLETIN ANNUEL'!E$160</f>
        <v>0</v>
      </c>
      <c r="F55" s="24">
        <f>+'[12]BULLETIN ANNUEL'!F$160</f>
        <v>0</v>
      </c>
      <c r="G55" s="24">
        <f>+'[12]BULLETIN ANNUEL'!G$160</f>
        <v>0</v>
      </c>
      <c r="H55" s="24">
        <f>+'[12]BULLETIN ANNUEL'!H$160</f>
        <v>0</v>
      </c>
      <c r="I55" s="24">
        <f>+'[12]BULLETIN ANNUEL'!I$160</f>
        <v>0</v>
      </c>
      <c r="J55" s="24">
        <f>+'[12]BULLETIN ANNUEL'!J$160</f>
        <v>0</v>
      </c>
      <c r="K55" s="24">
        <f>+'[12]BULLETIN ANNUEL'!K$160</f>
        <v>0</v>
      </c>
      <c r="L55" s="24">
        <f>+'[12]BULLETIN ANNUEL'!L$160</f>
        <v>0</v>
      </c>
      <c r="M55" s="24">
        <f>+'[12]BULLETIN ANNUEL'!M$160</f>
        <v>0</v>
      </c>
      <c r="N55" s="25">
        <f>+'[12]BULLETIN ANNUEL'!N$160</f>
        <v>0</v>
      </c>
    </row>
    <row r="56" spans="1:14" ht="15" customHeight="1">
      <c r="A56" s="30"/>
      <c r="B56" s="31" t="str">
        <f>+'[12]BULLETIN ANNUEL'!A$29</f>
        <v>DEC</v>
      </c>
      <c r="C56" s="33">
        <f>+'[12]BULLETIN ANNUEL'!C$163</f>
        <v>0</v>
      </c>
      <c r="D56" s="33">
        <f>+'[12]BULLETIN ANNUEL'!D$163</f>
        <v>0</v>
      </c>
      <c r="E56" s="24">
        <f>+'[12]BULLETIN ANNUEL'!E$163</f>
        <v>0</v>
      </c>
      <c r="F56" s="24">
        <f>+'[12]BULLETIN ANNUEL'!F$163</f>
        <v>0</v>
      </c>
      <c r="G56" s="24">
        <f>+'[12]BULLETIN ANNUEL'!G$163</f>
        <v>0</v>
      </c>
      <c r="H56" s="24">
        <f>+'[12]BULLETIN ANNUEL'!H$163</f>
        <v>0</v>
      </c>
      <c r="I56" s="24">
        <f>+'[12]BULLETIN ANNUEL'!I$163</f>
        <v>0</v>
      </c>
      <c r="J56" s="24">
        <f>+'[12]BULLETIN ANNUEL'!J$163</f>
        <v>0</v>
      </c>
      <c r="K56" s="24">
        <f>+'[12]BULLETIN ANNUEL'!K$163</f>
        <v>0</v>
      </c>
      <c r="L56" s="24">
        <f>+'[12]BULLETIN ANNUEL'!L$163</f>
        <v>0</v>
      </c>
      <c r="M56" s="24">
        <f>+'[12]BULLETIN ANNUEL'!M$163</f>
        <v>0</v>
      </c>
      <c r="N56" s="25">
        <f>+'[12]BULLETIN ANNUEL'!N$163</f>
        <v>0</v>
      </c>
    </row>
    <row r="57" spans="1:14" ht="15" customHeight="1">
      <c r="A57" s="30"/>
      <c r="B57" s="31"/>
      <c r="C57" s="33"/>
      <c r="D57" s="33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33">
        <f>+'[13]BULLETIN ANNUEL'!C$154</f>
        <v>0</v>
      </c>
      <c r="D58" s="33">
        <f>+'[13]BULLETIN ANNUEL'!D$154</f>
        <v>0</v>
      </c>
      <c r="E58" s="24">
        <f>+'[13]BULLETIN ANNUEL'!E$154</f>
        <v>0</v>
      </c>
      <c r="F58" s="24">
        <f>+'[13]BULLETIN ANNUEL'!F$154</f>
        <v>0</v>
      </c>
      <c r="G58" s="24">
        <f>+'[13]BULLETIN ANNUEL'!G$154</f>
        <v>0</v>
      </c>
      <c r="H58" s="24">
        <f>+'[13]BULLETIN ANNUEL'!H$154</f>
        <v>0</v>
      </c>
      <c r="I58" s="24">
        <f>+'[13]BULLETIN ANNUEL'!I$154</f>
        <v>0</v>
      </c>
      <c r="J58" s="24">
        <f>+'[13]BULLETIN ANNUEL'!J$154</f>
        <v>0</v>
      </c>
      <c r="K58" s="24">
        <f>+'[13]BULLETIN ANNUEL'!K$154</f>
        <v>0</v>
      </c>
      <c r="L58" s="24">
        <f>+'[13]BULLETIN ANNUEL'!L$154</f>
        <v>0</v>
      </c>
      <c r="M58" s="24">
        <f>+'[13]BULLETIN ANNUEL'!M$154</f>
        <v>0</v>
      </c>
      <c r="N58" s="25">
        <f>+'[13]BULLETIN ANNUEL'!N$154</f>
        <v>0</v>
      </c>
    </row>
    <row r="59" spans="1:14" ht="15" customHeight="1">
      <c r="A59" s="30"/>
      <c r="B59" s="31" t="str">
        <f>+'[13]BULLETIN ANNUEL'!A$23</f>
        <v>JUIN</v>
      </c>
      <c r="C59" s="33">
        <f>+'[13]BULLETIN ANNUEL'!C$157</f>
        <v>0</v>
      </c>
      <c r="D59" s="33">
        <f>+'[13]BULLETIN ANNUEL'!D$157</f>
        <v>0</v>
      </c>
      <c r="E59" s="24">
        <f>+'[13]BULLETIN ANNUEL'!E$157</f>
        <v>0</v>
      </c>
      <c r="F59" s="24">
        <f>+'[13]BULLETIN ANNUEL'!F$157</f>
        <v>0</v>
      </c>
      <c r="G59" s="24">
        <f>+'[13]BULLETIN ANNUEL'!G$157</f>
        <v>0</v>
      </c>
      <c r="H59" s="24">
        <f>+'[13]BULLETIN ANNUEL'!H$157</f>
        <v>0</v>
      </c>
      <c r="I59" s="24">
        <f>+'[13]BULLETIN ANNUEL'!I$157</f>
        <v>0</v>
      </c>
      <c r="J59" s="24">
        <f>+'[13]BULLETIN ANNUEL'!J$157</f>
        <v>0</v>
      </c>
      <c r="K59" s="24">
        <f>+'[13]BULLETIN ANNUEL'!K$157</f>
        <v>0</v>
      </c>
      <c r="L59" s="24">
        <f>+'[13]BULLETIN ANNUEL'!L$157</f>
        <v>0</v>
      </c>
      <c r="M59" s="24">
        <f>+'[13]BULLETIN ANNUEL'!M$157</f>
        <v>0</v>
      </c>
      <c r="N59" s="25">
        <f>+'[13]BULLETIN ANNUEL'!N$157</f>
        <v>0</v>
      </c>
    </row>
    <row r="60" spans="1:14" ht="15" customHeight="1">
      <c r="A60" s="30"/>
      <c r="B60" s="31" t="str">
        <f>+'[13]BULLETIN ANNUEL'!A$26</f>
        <v>SEPT</v>
      </c>
      <c r="C60" s="33">
        <f>+'[13]BULLETIN ANNUEL'!C$160</f>
        <v>0</v>
      </c>
      <c r="D60" s="33">
        <f>+'[13]BULLETIN ANNUEL'!D$160</f>
        <v>0</v>
      </c>
      <c r="E60" s="24">
        <f>+'[13]BULLETIN ANNUEL'!E$160</f>
        <v>0</v>
      </c>
      <c r="F60" s="24">
        <f>+'[13]BULLETIN ANNUEL'!F$160</f>
        <v>0</v>
      </c>
      <c r="G60" s="24">
        <f>+'[13]BULLETIN ANNUEL'!G$160</f>
        <v>0</v>
      </c>
      <c r="H60" s="24">
        <f>+'[13]BULLETIN ANNUEL'!H$160</f>
        <v>0</v>
      </c>
      <c r="I60" s="24">
        <f>+'[13]BULLETIN ANNUEL'!I$160</f>
        <v>0</v>
      </c>
      <c r="J60" s="24">
        <f>+'[13]BULLETIN ANNUEL'!J$160</f>
        <v>0</v>
      </c>
      <c r="K60" s="24">
        <f>+'[13]BULLETIN ANNUEL'!K$160</f>
        <v>0</v>
      </c>
      <c r="L60" s="24">
        <f>+'[13]BULLETIN ANNUEL'!L$160</f>
        <v>0</v>
      </c>
      <c r="M60" s="24">
        <f>+'[13]BULLETIN ANNUEL'!M$160</f>
        <v>0</v>
      </c>
      <c r="N60" s="25">
        <f>+'[13]BULLETIN ANNUEL'!N$160</f>
        <v>0</v>
      </c>
    </row>
    <row r="61" spans="1:14" ht="15" customHeight="1">
      <c r="A61" s="30"/>
      <c r="B61" s="31" t="str">
        <f>+'[13]BULLETIN ANNUEL'!A$29</f>
        <v>DEC</v>
      </c>
      <c r="C61" s="33">
        <f>+'[13]BULLETIN ANNUEL'!C$163</f>
        <v>0</v>
      </c>
      <c r="D61" s="33">
        <f>+'[13]BULLETIN ANNUEL'!D$163</f>
        <v>0</v>
      </c>
      <c r="E61" s="24">
        <f>+'[13]BULLETIN ANNUEL'!E$163</f>
        <v>0</v>
      </c>
      <c r="F61" s="24">
        <f>+'[13]BULLETIN ANNUEL'!F$163</f>
        <v>0</v>
      </c>
      <c r="G61" s="24">
        <f>+'[13]BULLETIN ANNUEL'!G$163</f>
        <v>0</v>
      </c>
      <c r="H61" s="24">
        <f>+'[13]BULLETIN ANNUEL'!H$163</f>
        <v>0</v>
      </c>
      <c r="I61" s="24">
        <f>+'[13]BULLETIN ANNUEL'!I$163</f>
        <v>0</v>
      </c>
      <c r="J61" s="24">
        <f>+'[13]BULLETIN ANNUEL'!J$163</f>
        <v>0</v>
      </c>
      <c r="K61" s="24">
        <f>+'[13]BULLETIN ANNUEL'!K$163</f>
        <v>0</v>
      </c>
      <c r="L61" s="24">
        <f>+'[13]BULLETIN ANNUEL'!L$163</f>
        <v>0</v>
      </c>
      <c r="M61" s="24">
        <f>+'[13]BULLETIN ANNUEL'!M$163</f>
        <v>0</v>
      </c>
      <c r="N61" s="25">
        <f>+'[13]BULLETIN ANNUEL'!N$163</f>
        <v>0</v>
      </c>
    </row>
    <row r="62" spans="1:14" ht="15" customHeight="1">
      <c r="A62" s="30"/>
      <c r="B62" s="31"/>
      <c r="C62" s="33"/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33">
        <f>+'[4]BULLETIN ANNUEL'!C$152</f>
        <v>0</v>
      </c>
      <c r="D63" s="33">
        <f>+'[4]BULLETIN ANNUEL'!D$152</f>
        <v>0</v>
      </c>
      <c r="E63" s="24">
        <f>+'[4]BULLETIN ANNUEL'!E$152</f>
        <v>0</v>
      </c>
      <c r="F63" s="24">
        <f>+'[4]BULLETIN ANNUEL'!F$152</f>
        <v>0</v>
      </c>
      <c r="G63" s="24">
        <f>+'[4]BULLETIN ANNUEL'!G$152</f>
        <v>0</v>
      </c>
      <c r="H63" s="24">
        <f>+'[4]BULLETIN ANNUEL'!H$152</f>
        <v>0</v>
      </c>
      <c r="I63" s="24">
        <f>+'[4]BULLETIN ANNUEL'!I$152</f>
        <v>0</v>
      </c>
      <c r="J63" s="24">
        <f>+'[4]BULLETIN ANNUEL'!J$152</f>
        <v>0</v>
      </c>
      <c r="K63" s="24">
        <f>+'[4]BULLETIN ANNUEL'!K$152</f>
        <v>0</v>
      </c>
      <c r="L63" s="24">
        <f>+'[4]BULLETIN ANNUEL'!L$152</f>
        <v>0</v>
      </c>
      <c r="M63" s="24">
        <f>+'[4]BULLETIN ANNUEL'!M$152</f>
        <v>0</v>
      </c>
      <c r="N63" s="25">
        <f>+'[4]BULLETIN ANNUEL'!N$152</f>
        <v>0</v>
      </c>
    </row>
    <row r="64" spans="1:14" ht="15" customHeight="1">
      <c r="A64" s="30"/>
      <c r="B64" s="31" t="str">
        <f>+'[4]BULLETIN ANNUEL'!A$19</f>
        <v>FEV</v>
      </c>
      <c r="C64" s="33">
        <f>+'[4]BULLETIN ANNUEL'!C$153</f>
        <v>0</v>
      </c>
      <c r="D64" s="33">
        <f>+'[4]BULLETIN ANNUEL'!D$153</f>
        <v>0</v>
      </c>
      <c r="E64" s="24">
        <f>+'[4]BULLETIN ANNUEL'!E$153</f>
        <v>0</v>
      </c>
      <c r="F64" s="24">
        <f>+'[4]BULLETIN ANNUEL'!F$153</f>
        <v>0</v>
      </c>
      <c r="G64" s="24">
        <f>+'[4]BULLETIN ANNUEL'!G$153</f>
        <v>0</v>
      </c>
      <c r="H64" s="24">
        <f>+'[4]BULLETIN ANNUEL'!H$153</f>
        <v>0</v>
      </c>
      <c r="I64" s="24">
        <f>+'[4]BULLETIN ANNUEL'!I$153</f>
        <v>0</v>
      </c>
      <c r="J64" s="24">
        <f>+'[4]BULLETIN ANNUEL'!J$153</f>
        <v>0</v>
      </c>
      <c r="K64" s="24">
        <f>+'[4]BULLETIN ANNUEL'!K$153</f>
        <v>0</v>
      </c>
      <c r="L64" s="24">
        <f>+'[4]BULLETIN ANNUEL'!L$153</f>
        <v>0</v>
      </c>
      <c r="M64" s="24">
        <f>+'[4]BULLETIN ANNUEL'!M$153</f>
        <v>0</v>
      </c>
      <c r="N64" s="25">
        <f>+'[4]BULLETIN ANNUEL'!N$153</f>
        <v>0</v>
      </c>
    </row>
    <row r="65" spans="1:14" ht="15" customHeight="1">
      <c r="A65" s="30"/>
      <c r="B65" s="31" t="str">
        <f>+'[4]BULLETIN ANNUEL'!A$20</f>
        <v>MAR</v>
      </c>
      <c r="C65" s="33">
        <f>+'[4]BULLETIN ANNUEL'!C$154</f>
        <v>0</v>
      </c>
      <c r="D65" s="33">
        <f>+'[4]BULLETIN ANNUEL'!D$154</f>
        <v>0</v>
      </c>
      <c r="E65" s="24">
        <f>+'[4]BULLETIN ANNUEL'!E$154</f>
        <v>0</v>
      </c>
      <c r="F65" s="24">
        <f>+'[4]BULLETIN ANNUEL'!F$154</f>
        <v>0</v>
      </c>
      <c r="G65" s="24">
        <f>+'[4]BULLETIN ANNUEL'!G$154</f>
        <v>0</v>
      </c>
      <c r="H65" s="24">
        <f>+'[4]BULLETIN ANNUEL'!H$154</f>
        <v>0</v>
      </c>
      <c r="I65" s="24">
        <f>+'[4]BULLETIN ANNUEL'!I$154</f>
        <v>0</v>
      </c>
      <c r="J65" s="24">
        <f>+'[4]BULLETIN ANNUEL'!J$154</f>
        <v>0</v>
      </c>
      <c r="K65" s="24">
        <f>+'[4]BULLETIN ANNUEL'!K$154</f>
        <v>0</v>
      </c>
      <c r="L65" s="24">
        <f>+'[4]BULLETIN ANNUEL'!L$154</f>
        <v>0</v>
      </c>
      <c r="M65" s="24">
        <f>+'[4]BULLETIN ANNUEL'!M$154</f>
        <v>0</v>
      </c>
      <c r="N65" s="25">
        <f>+'[4]BULLETIN ANNUEL'!N$154</f>
        <v>0</v>
      </c>
    </row>
    <row r="66" spans="1:14" ht="15" customHeight="1">
      <c r="A66" s="30"/>
      <c r="B66" s="31" t="str">
        <f>+'[4]BULLETIN ANNUEL'!A$21</f>
        <v>AVR</v>
      </c>
      <c r="C66" s="33">
        <f>+'[4]BULLETIN ANNUEL'!C$155</f>
        <v>0</v>
      </c>
      <c r="D66" s="33">
        <f>+'[4]BULLETIN ANNUEL'!D$155</f>
        <v>0</v>
      </c>
      <c r="E66" s="24">
        <f>+'[4]BULLETIN ANNUEL'!E$155</f>
        <v>0</v>
      </c>
      <c r="F66" s="24">
        <f>+'[4]BULLETIN ANNUEL'!F$155</f>
        <v>0</v>
      </c>
      <c r="G66" s="24">
        <f>+'[4]BULLETIN ANNUEL'!G$155</f>
        <v>0</v>
      </c>
      <c r="H66" s="24">
        <f>+'[4]BULLETIN ANNUEL'!H$155</f>
        <v>0</v>
      </c>
      <c r="I66" s="24">
        <f>+'[4]BULLETIN ANNUEL'!I$155</f>
        <v>0</v>
      </c>
      <c r="J66" s="24">
        <f>+'[4]BULLETIN ANNUEL'!J$155</f>
        <v>0</v>
      </c>
      <c r="K66" s="24">
        <f>+'[4]BULLETIN ANNUEL'!K$155</f>
        <v>0</v>
      </c>
      <c r="L66" s="24">
        <f>+'[4]BULLETIN ANNUEL'!L$155</f>
        <v>0</v>
      </c>
      <c r="M66" s="24">
        <f>+'[4]BULLETIN ANNUEL'!M$155</f>
        <v>0</v>
      </c>
      <c r="N66" s="25">
        <f>+'[4]BULLETIN ANNUEL'!N$155</f>
        <v>0</v>
      </c>
    </row>
    <row r="67" spans="1:14" ht="15" customHeight="1">
      <c r="A67" s="30"/>
      <c r="B67" s="31" t="str">
        <f>+'[4]BULLETIN ANNUEL'!A$22</f>
        <v>MAI</v>
      </c>
      <c r="C67" s="33">
        <f>+'[4]BULLETIN ANNUEL'!C$156</f>
        <v>0</v>
      </c>
      <c r="D67" s="33">
        <f>+'[4]BULLETIN ANNUEL'!D$156</f>
        <v>0</v>
      </c>
      <c r="E67" s="24">
        <f>+'[4]BULLETIN ANNUEL'!E$156</f>
        <v>0</v>
      </c>
      <c r="F67" s="24">
        <f>+'[4]BULLETIN ANNUEL'!F$156</f>
        <v>0</v>
      </c>
      <c r="G67" s="24">
        <f>+'[4]BULLETIN ANNUEL'!G$156</f>
        <v>0</v>
      </c>
      <c r="H67" s="24">
        <f>+'[4]BULLETIN ANNUEL'!H$156</f>
        <v>0</v>
      </c>
      <c r="I67" s="24">
        <f>+'[4]BULLETIN ANNUEL'!I$156</f>
        <v>0</v>
      </c>
      <c r="J67" s="24">
        <f>+'[4]BULLETIN ANNUEL'!J$156</f>
        <v>0</v>
      </c>
      <c r="K67" s="24">
        <f>+'[4]BULLETIN ANNUEL'!K$156</f>
        <v>0</v>
      </c>
      <c r="L67" s="24">
        <f>+'[4]BULLETIN ANNUEL'!L$156</f>
        <v>0</v>
      </c>
      <c r="M67" s="24">
        <f>+'[4]BULLETIN ANNUEL'!M$156</f>
        <v>0</v>
      </c>
      <c r="N67" s="25">
        <f>+'[4]BULLETIN ANNUEL'!N$156</f>
        <v>0</v>
      </c>
    </row>
    <row r="68" spans="1:14" ht="15" customHeight="1">
      <c r="A68" s="30"/>
      <c r="B68" s="31" t="str">
        <f>+'[4]BULLETIN ANNUEL'!A$23</f>
        <v>JUN</v>
      </c>
      <c r="C68" s="33">
        <f>+'[4]BULLETIN ANNUEL'!C$157</f>
        <v>0</v>
      </c>
      <c r="D68" s="33">
        <f>+'[4]BULLETIN ANNUEL'!D$157</f>
        <v>0</v>
      </c>
      <c r="E68" s="24">
        <f>+'[4]BULLETIN ANNUEL'!E$157</f>
        <v>0</v>
      </c>
      <c r="F68" s="24">
        <f>+'[4]BULLETIN ANNUEL'!F$157</f>
        <v>0</v>
      </c>
      <c r="G68" s="24">
        <f>+'[4]BULLETIN ANNUEL'!G$157</f>
        <v>0</v>
      </c>
      <c r="H68" s="24">
        <f>+'[4]BULLETIN ANNUEL'!H$157</f>
        <v>0</v>
      </c>
      <c r="I68" s="24">
        <f>+'[4]BULLETIN ANNUEL'!I$157</f>
        <v>0</v>
      </c>
      <c r="J68" s="24">
        <f>+'[4]BULLETIN ANNUEL'!J$157</f>
        <v>0</v>
      </c>
      <c r="K68" s="24">
        <f>+'[4]BULLETIN ANNUEL'!K$157</f>
        <v>0</v>
      </c>
      <c r="L68" s="24">
        <f>+'[4]BULLETIN ANNUEL'!L$157</f>
        <v>0</v>
      </c>
      <c r="M68" s="24">
        <f>+'[4]BULLETIN ANNUEL'!M$157</f>
        <v>0</v>
      </c>
      <c r="N68" s="25">
        <f>+'[4]BULLETIN ANNUEL'!N$157</f>
        <v>0</v>
      </c>
    </row>
    <row r="69" spans="1:14" ht="15" customHeight="1">
      <c r="A69" s="30"/>
      <c r="B69" s="31" t="str">
        <f>+'[4]BULLETIN ANNUEL'!A$24</f>
        <v>JUIL</v>
      </c>
      <c r="C69" s="33">
        <f>+'[4]BULLETIN ANNUEL'!C$158</f>
        <v>0</v>
      </c>
      <c r="D69" s="33">
        <f>+'[4]BULLETIN ANNUEL'!D$158</f>
        <v>0</v>
      </c>
      <c r="E69" s="24">
        <f>+'[4]BULLETIN ANNUEL'!E$158</f>
        <v>0</v>
      </c>
      <c r="F69" s="24">
        <f>+'[4]BULLETIN ANNUEL'!F$158</f>
        <v>0</v>
      </c>
      <c r="G69" s="24">
        <f>+'[4]BULLETIN ANNUEL'!G$158</f>
        <v>0</v>
      </c>
      <c r="H69" s="24">
        <f>+'[4]BULLETIN ANNUEL'!H$158</f>
        <v>0</v>
      </c>
      <c r="I69" s="24">
        <f>+'[4]BULLETIN ANNUEL'!I$158</f>
        <v>0</v>
      </c>
      <c r="J69" s="24">
        <f>+'[4]BULLETIN ANNUEL'!J$158</f>
        <v>0</v>
      </c>
      <c r="K69" s="24">
        <f>+'[4]BULLETIN ANNUEL'!K$158</f>
        <v>0</v>
      </c>
      <c r="L69" s="24">
        <f>+'[4]BULLETIN ANNUEL'!L$158</f>
        <v>0</v>
      </c>
      <c r="M69" s="24">
        <f>+'[4]BULLETIN ANNUEL'!M$158</f>
        <v>0</v>
      </c>
      <c r="N69" s="25">
        <f>+'[4]BULLETIN ANNUEL'!N$158</f>
        <v>0</v>
      </c>
    </row>
    <row r="70" spans="1:14" ht="15" customHeight="1">
      <c r="A70" s="30"/>
      <c r="B70" s="31" t="str">
        <f>+'[4]BULLETIN ANNUEL'!A$25</f>
        <v>AOU</v>
      </c>
      <c r="C70" s="33">
        <f>+'[4]BULLETIN ANNUEL'!C$159</f>
        <v>0</v>
      </c>
      <c r="D70" s="33">
        <f>+'[4]BULLETIN ANNUEL'!D$159</f>
        <v>0</v>
      </c>
      <c r="E70" s="24">
        <f>+'[4]BULLETIN ANNUEL'!E$159</f>
        <v>0</v>
      </c>
      <c r="F70" s="24">
        <f>+'[4]BULLETIN ANNUEL'!F$159</f>
        <v>0</v>
      </c>
      <c r="G70" s="24">
        <f>+'[4]BULLETIN ANNUEL'!G$159</f>
        <v>0</v>
      </c>
      <c r="H70" s="24">
        <f>+'[4]BULLETIN ANNUEL'!H$159</f>
        <v>0</v>
      </c>
      <c r="I70" s="24">
        <f>+'[4]BULLETIN ANNUEL'!I$159</f>
        <v>0</v>
      </c>
      <c r="J70" s="24">
        <f>+'[4]BULLETIN ANNUEL'!J$159</f>
        <v>0</v>
      </c>
      <c r="K70" s="24">
        <f>+'[4]BULLETIN ANNUEL'!K$159</f>
        <v>0</v>
      </c>
      <c r="L70" s="24">
        <f>+'[4]BULLETIN ANNUEL'!L$159</f>
        <v>0</v>
      </c>
      <c r="M70" s="24">
        <f>+'[4]BULLETIN ANNUEL'!M$159</f>
        <v>0</v>
      </c>
      <c r="N70" s="25">
        <f>+'[4]BULLETIN ANNUEL'!N$159</f>
        <v>0</v>
      </c>
    </row>
    <row r="71" spans="1:14" ht="16.5" customHeight="1">
      <c r="A71" s="30"/>
      <c r="B71" s="31" t="str">
        <f>+'[4]BULLETIN ANNUEL'!A$26</f>
        <v>SEPT</v>
      </c>
      <c r="C71" s="33">
        <f>+'[4]BULLETIN ANNUEL'!C$160</f>
        <v>0</v>
      </c>
      <c r="D71" s="33">
        <f>+'[4]BULLETIN ANNUEL'!D$160</f>
        <v>0</v>
      </c>
      <c r="E71" s="24">
        <f>+'[4]BULLETIN ANNUEL'!E$160</f>
        <v>0</v>
      </c>
      <c r="F71" s="24">
        <f>+'[4]BULLETIN ANNUEL'!F$160</f>
        <v>0</v>
      </c>
      <c r="G71" s="24">
        <f>+'[4]BULLETIN ANNUEL'!G$160</f>
        <v>0</v>
      </c>
      <c r="H71" s="24">
        <f>+'[4]BULLETIN ANNUEL'!H$160</f>
        <v>0</v>
      </c>
      <c r="I71" s="24">
        <f>+'[4]BULLETIN ANNUEL'!I$160</f>
        <v>0</v>
      </c>
      <c r="J71" s="24">
        <f>+'[4]BULLETIN ANNUEL'!J$160</f>
        <v>0</v>
      </c>
      <c r="K71" s="24">
        <f>+'[4]BULLETIN ANNUEL'!K$160</f>
        <v>0</v>
      </c>
      <c r="L71" s="24">
        <f>+'[4]BULLETIN ANNUEL'!L$160</f>
        <v>0</v>
      </c>
      <c r="M71" s="24">
        <f>+'[4]BULLETIN ANNUEL'!M$160</f>
        <v>0</v>
      </c>
      <c r="N71" s="25">
        <f>+'[4]BULLETIN ANNUEL'!N$160</f>
        <v>0</v>
      </c>
    </row>
    <row r="72" spans="1:14" ht="15" customHeight="1">
      <c r="A72" s="30"/>
      <c r="B72" s="31" t="str">
        <f>+'[4]BULLETIN ANNUEL'!A$27</f>
        <v>OCT</v>
      </c>
      <c r="C72" s="33">
        <f>+'[4]BULLETIN ANNUEL'!C$161</f>
        <v>0</v>
      </c>
      <c r="D72" s="33">
        <f>+'[4]BULLETIN ANNUEL'!D$161</f>
        <v>0</v>
      </c>
      <c r="E72" s="24">
        <f>+'[4]BULLETIN ANNUEL'!E$161</f>
        <v>0</v>
      </c>
      <c r="F72" s="24">
        <f>+'[4]BULLETIN ANNUEL'!F$161</f>
        <v>0</v>
      </c>
      <c r="G72" s="24">
        <f>+'[4]BULLETIN ANNUEL'!G$161</f>
        <v>0</v>
      </c>
      <c r="H72" s="24">
        <f>+'[4]BULLETIN ANNUEL'!H$161</f>
        <v>0</v>
      </c>
      <c r="I72" s="24">
        <f>+'[4]BULLETIN ANNUEL'!I$161</f>
        <v>0</v>
      </c>
      <c r="J72" s="24">
        <f>+'[4]BULLETIN ANNUEL'!J$161</f>
        <v>0</v>
      </c>
      <c r="K72" s="24">
        <f>+'[4]BULLETIN ANNUEL'!K$161</f>
        <v>0</v>
      </c>
      <c r="L72" s="24">
        <f>+'[4]BULLETIN ANNUEL'!L$161</f>
        <v>0</v>
      </c>
      <c r="M72" s="24">
        <f>+'[4]BULLETIN ANNUEL'!M$161</f>
        <v>0</v>
      </c>
      <c r="N72" s="25">
        <f>+'[4]BULLETIN ANNUEL'!N$161</f>
        <v>0</v>
      </c>
    </row>
    <row r="73" spans="1:14" ht="15" customHeight="1">
      <c r="A73" s="30"/>
      <c r="B73" s="31" t="str">
        <f>+'[4]BULLETIN ANNUEL'!A$28</f>
        <v>NOV</v>
      </c>
      <c r="C73" s="33">
        <f>+'[4]BULLETIN ANNUEL'!C$162</f>
        <v>0</v>
      </c>
      <c r="D73" s="33">
        <f>+'[4]BULLETIN ANNUEL'!D$162</f>
        <v>0</v>
      </c>
      <c r="E73" s="24">
        <f>+'[4]BULLETIN ANNUEL'!E$162</f>
        <v>0</v>
      </c>
      <c r="F73" s="24">
        <f>+'[4]BULLETIN ANNUEL'!F$162</f>
        <v>0</v>
      </c>
      <c r="G73" s="24">
        <f>+'[4]BULLETIN ANNUEL'!G$162</f>
        <v>0</v>
      </c>
      <c r="H73" s="24">
        <f>+'[4]BULLETIN ANNUEL'!H$162</f>
        <v>0</v>
      </c>
      <c r="I73" s="24">
        <f>+'[4]BULLETIN ANNUEL'!I$162</f>
        <v>0</v>
      </c>
      <c r="J73" s="24">
        <f>+'[4]BULLETIN ANNUEL'!J$162</f>
        <v>0</v>
      </c>
      <c r="K73" s="24">
        <f>+'[4]BULLETIN ANNUEL'!K$162</f>
        <v>0</v>
      </c>
      <c r="L73" s="24">
        <f>+'[4]BULLETIN ANNUEL'!L$162</f>
        <v>0</v>
      </c>
      <c r="M73" s="24">
        <f>+'[4]BULLETIN ANNUEL'!M$162</f>
        <v>0</v>
      </c>
      <c r="N73" s="25">
        <f>+'[4]BULLETIN ANNUEL'!N$162</f>
        <v>0</v>
      </c>
    </row>
    <row r="74" spans="1:14" ht="15" customHeight="1">
      <c r="A74" s="30"/>
      <c r="B74" s="31">
        <f>+'[4]BULLETIN ANNUEL'!A$29</f>
        <v>0</v>
      </c>
      <c r="C74" s="33">
        <f>+'[4]BULLETIN ANNUEL'!C$163</f>
        <v>0</v>
      </c>
      <c r="D74" s="33">
        <f>+'[4]BULLETIN ANNUEL'!D$163</f>
        <v>0</v>
      </c>
      <c r="E74" s="24">
        <f>+'[4]BULLETIN ANNUEL'!E$163</f>
        <v>0</v>
      </c>
      <c r="F74" s="24">
        <f>+'[4]BULLETIN ANNUEL'!F$163</f>
        <v>0</v>
      </c>
      <c r="G74" s="24">
        <f>+'[4]BULLETIN ANNUEL'!G$163</f>
        <v>0</v>
      </c>
      <c r="H74" s="24">
        <f>+'[4]BULLETIN ANNUEL'!H$163</f>
        <v>0</v>
      </c>
      <c r="I74" s="24">
        <f>+'[4]BULLETIN ANNUEL'!I$163</f>
        <v>0</v>
      </c>
      <c r="J74" s="24">
        <f>+'[4]BULLETIN ANNUEL'!J$163</f>
        <v>0</v>
      </c>
      <c r="K74" s="24">
        <f>+'[4]BULLETIN ANNUEL'!K$163</f>
        <v>0</v>
      </c>
      <c r="L74" s="24">
        <f>+'[4]BULLETIN ANNUEL'!L$163</f>
        <v>0</v>
      </c>
      <c r="M74" s="24">
        <f>+'[4]BULLETIN ANNUEL'!M$163</f>
        <v>0</v>
      </c>
      <c r="N74" s="25">
        <f>+'[4]BULLETIN ANNUEL'!N$163</f>
        <v>0</v>
      </c>
    </row>
    <row r="75" spans="1:14" ht="15" customHeight="1" thickBot="1">
      <c r="A75" s="63"/>
      <c r="B75" s="64"/>
      <c r="C75" s="39"/>
      <c r="D75" s="39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ht="18.5" customHeight="1"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ht="18.5" customHeight="1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</sheetData>
  <mergeCells count="13">
    <mergeCell ref="M4:M5"/>
    <mergeCell ref="N4:N5"/>
    <mergeCell ref="L40:L41"/>
    <mergeCell ref="M40:M41"/>
    <mergeCell ref="N40:N41"/>
    <mergeCell ref="K40:K41"/>
    <mergeCell ref="D4:D5"/>
    <mergeCell ref="E4:E5"/>
    <mergeCell ref="A4:B5"/>
    <mergeCell ref="C4:C5"/>
    <mergeCell ref="A40:B41"/>
    <mergeCell ref="C40:C41"/>
    <mergeCell ref="D40:D41"/>
  </mergeCells>
  <phoneticPr fontId="0" type="noConversion"/>
  <printOptions horizontalCentered="1"/>
  <pageMargins left="0.19" right="0.21" top="0.51" bottom="0.46" header="0.27" footer="0.28999999999999998"/>
  <pageSetup paperSize="9" scale="6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34"/>
  <sheetViews>
    <sheetView showGridLines="0" tabSelected="1" view="pageBreakPreview" topLeftCell="A7" zoomScaleNormal="75" zoomScaleSheetLayoutView="100" zoomScalePageLayoutView="75" workbookViewId="0">
      <selection activeCell="M76" sqref="M76"/>
    </sheetView>
  </sheetViews>
  <sheetFormatPr baseColWidth="10" defaultColWidth="11.5" defaultRowHeight="12" x14ac:dyDescent="0"/>
  <cols>
    <col min="1" max="1" width="6.33203125" style="8" customWidth="1"/>
    <col min="2" max="2" width="7.83203125" style="8" customWidth="1"/>
    <col min="3" max="3" width="11.1640625" style="8" customWidth="1"/>
    <col min="4" max="4" width="8.5" style="8" customWidth="1"/>
    <col min="5" max="6" width="9.83203125" style="8" customWidth="1"/>
    <col min="7" max="7" width="9" style="8" customWidth="1"/>
    <col min="8" max="8" width="9.5" style="8" customWidth="1"/>
    <col min="9" max="9" width="10.5" style="8" customWidth="1"/>
    <col min="10" max="10" width="9.33203125" style="8" customWidth="1"/>
    <col min="11" max="11" width="9.5" style="8" customWidth="1"/>
    <col min="12" max="12" width="10.33203125" style="8" customWidth="1"/>
    <col min="13" max="13" width="11.5" style="8" customWidth="1"/>
    <col min="14" max="14" width="9.5" style="8" customWidth="1"/>
    <col min="15" max="15" width="8.1640625" style="8" customWidth="1"/>
    <col min="16" max="16" width="9.5" style="8" customWidth="1"/>
    <col min="17" max="16384" width="11.5" style="8"/>
  </cols>
  <sheetData>
    <row r="2" spans="1:18" ht="21" customHeight="1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6.25" customHeight="1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8" ht="23.5" customHeight="1" thickBot="1">
      <c r="A4" s="7" t="str">
        <f>+AIBE!$A3</f>
        <v>GUINEE EQUATORIALE</v>
      </c>
      <c r="B4" s="7"/>
      <c r="C4" s="7"/>
      <c r="D4" s="6"/>
      <c r="E4" s="78"/>
      <c r="F4" s="78"/>
      <c r="G4" s="78"/>
      <c r="H4" s="78"/>
      <c r="I4" s="78"/>
      <c r="J4" s="78"/>
      <c r="K4" s="78"/>
      <c r="L4" s="78"/>
      <c r="M4" s="7" t="s">
        <v>61</v>
      </c>
      <c r="N4" s="7"/>
      <c r="O4" s="78"/>
      <c r="P4" s="78"/>
      <c r="Q4" s="79"/>
      <c r="R4" s="79"/>
    </row>
    <row r="5" spans="1:18" ht="20" customHeight="1" thickBot="1">
      <c r="A5" s="80" t="s">
        <v>62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4" customHeight="1">
      <c r="A6" s="195" t="s">
        <v>40</v>
      </c>
      <c r="B6" s="196"/>
      <c r="C6" s="218" t="s">
        <v>63</v>
      </c>
      <c r="D6" s="196"/>
      <c r="E6" s="92" t="s">
        <v>64</v>
      </c>
      <c r="F6" s="93"/>
      <c r="G6" s="93"/>
      <c r="H6" s="93"/>
      <c r="I6" s="93"/>
      <c r="J6" s="93"/>
      <c r="K6" s="93"/>
      <c r="L6" s="93"/>
      <c r="M6" s="93"/>
      <c r="N6" s="94"/>
      <c r="O6" s="218" t="s">
        <v>65</v>
      </c>
      <c r="P6" s="210"/>
    </row>
    <row r="7" spans="1:18" ht="14" customHeight="1">
      <c r="A7" s="230"/>
      <c r="B7" s="231"/>
      <c r="C7" s="219"/>
      <c r="D7" s="231"/>
      <c r="E7" s="95" t="s">
        <v>66</v>
      </c>
      <c r="F7" s="96"/>
      <c r="G7" s="96"/>
      <c r="H7" s="97"/>
      <c r="I7" s="92" t="s">
        <v>33</v>
      </c>
      <c r="J7" s="93"/>
      <c r="K7" s="93"/>
      <c r="L7" s="94"/>
      <c r="M7" s="233" t="s">
        <v>67</v>
      </c>
      <c r="N7" s="234"/>
      <c r="O7" s="219"/>
      <c r="P7" s="220"/>
    </row>
    <row r="8" spans="1:18" ht="48" customHeight="1" thickBot="1">
      <c r="A8" s="197"/>
      <c r="B8" s="198"/>
      <c r="C8" s="221"/>
      <c r="D8" s="198"/>
      <c r="E8" s="18" t="s">
        <v>68</v>
      </c>
      <c r="F8" s="18" t="s">
        <v>69</v>
      </c>
      <c r="G8" s="185" t="s">
        <v>70</v>
      </c>
      <c r="H8" s="186"/>
      <c r="I8" s="16" t="s">
        <v>71</v>
      </c>
      <c r="J8" s="16" t="s">
        <v>38</v>
      </c>
      <c r="K8" s="16" t="s">
        <v>72</v>
      </c>
      <c r="L8" s="16" t="s">
        <v>11</v>
      </c>
      <c r="M8" s="221"/>
      <c r="N8" s="198"/>
      <c r="O8" s="221"/>
      <c r="P8" s="222"/>
    </row>
    <row r="9" spans="1:18" ht="15" customHeight="1">
      <c r="A9" s="20"/>
      <c r="B9" s="31"/>
      <c r="C9" s="83"/>
      <c r="D9" s="98"/>
      <c r="E9" s="99"/>
      <c r="F9" s="100"/>
      <c r="G9" s="101"/>
      <c r="H9" s="102"/>
      <c r="I9" s="51"/>
      <c r="J9" s="51"/>
      <c r="K9" s="51"/>
      <c r="L9" s="51"/>
      <c r="M9" s="34"/>
      <c r="N9" s="103"/>
      <c r="O9" s="34"/>
      <c r="P9" s="104"/>
      <c r="R9" s="84"/>
    </row>
    <row r="10" spans="1:18" ht="15" customHeight="1">
      <c r="A10" s="22">
        <f>+[5]BULLETIN!B$83</f>
        <v>2008</v>
      </c>
      <c r="B10" s="27"/>
      <c r="C10" s="105">
        <f>+AEN!$Q7</f>
        <v>2241686</v>
      </c>
      <c r="D10" s="106"/>
      <c r="E10" s="24">
        <f>+PNG!$O8</f>
        <v>-2009044</v>
      </c>
      <c r="F10" s="24">
        <f t="shared" ref="F10:F41" si="0">+G10-E10</f>
        <v>-62273</v>
      </c>
      <c r="G10" s="105">
        <f>+CNE!$R8</f>
        <v>-2071317</v>
      </c>
      <c r="H10" s="106"/>
      <c r="I10" s="24">
        <f>+ECO!N8</f>
        <v>0</v>
      </c>
      <c r="J10" s="24">
        <f>+ECO!O8</f>
        <v>22160</v>
      </c>
      <c r="K10" s="24">
        <f>+ECO!P8</f>
        <v>362178</v>
      </c>
      <c r="L10" s="24">
        <f>+ECO!Q8</f>
        <v>384338</v>
      </c>
      <c r="M10" s="105">
        <f t="shared" ref="M10:M41" si="1">+L10+G10</f>
        <v>-1686979</v>
      </c>
      <c r="N10" s="106"/>
      <c r="O10" s="105">
        <f t="shared" ref="O10:O18" si="2">+C10+M10</f>
        <v>554707</v>
      </c>
      <c r="P10" s="107"/>
      <c r="R10" s="84"/>
    </row>
    <row r="11" spans="1:18" ht="15" customHeight="1">
      <c r="A11" s="22">
        <f>+[6]BULLETIN!B$83</f>
        <v>2009</v>
      </c>
      <c r="B11" s="27"/>
      <c r="C11" s="105">
        <f>+AEN!$Q8</f>
        <v>1561361</v>
      </c>
      <c r="D11" s="106"/>
      <c r="E11" s="24">
        <f>+PNG!$O9</f>
        <v>-1051103</v>
      </c>
      <c r="F11" s="24">
        <f>+G11-E11</f>
        <v>-73556</v>
      </c>
      <c r="G11" s="105">
        <f>+CNE!$R9</f>
        <v>-1124659</v>
      </c>
      <c r="H11" s="106"/>
      <c r="I11" s="24">
        <f>+ECO!N9</f>
        <v>2562</v>
      </c>
      <c r="J11" s="24">
        <f>+ECO!O9</f>
        <v>21635</v>
      </c>
      <c r="K11" s="24">
        <f>+ECO!P9</f>
        <v>401903</v>
      </c>
      <c r="L11" s="24">
        <f>+ECO!Q9</f>
        <v>426100</v>
      </c>
      <c r="M11" s="105">
        <f>+L11+G11</f>
        <v>-698559</v>
      </c>
      <c r="N11" s="106"/>
      <c r="O11" s="105">
        <f>+C11+M11</f>
        <v>862802</v>
      </c>
      <c r="P11" s="107"/>
      <c r="R11" s="84"/>
    </row>
    <row r="12" spans="1:18" ht="15" customHeight="1">
      <c r="A12" s="22">
        <f>+'[7]BULLETIN ANNUEL'!B$83</f>
        <v>2010</v>
      </c>
      <c r="B12" s="27"/>
      <c r="C12" s="105">
        <f>+AEN!$Q9</f>
        <v>1156706</v>
      </c>
      <c r="D12" s="106"/>
      <c r="E12" s="24">
        <f>+PNG!$O10</f>
        <v>-411663</v>
      </c>
      <c r="F12" s="24">
        <f>+G12-E12</f>
        <v>-85286</v>
      </c>
      <c r="G12" s="105">
        <f>+CNE!$R10</f>
        <v>-496949</v>
      </c>
      <c r="H12" s="106"/>
      <c r="I12" s="24">
        <f>+ECO!N10</f>
        <v>19831</v>
      </c>
      <c r="J12" s="24">
        <f>+ECO!O10</f>
        <v>23959</v>
      </c>
      <c r="K12" s="24">
        <f>+ECO!P10</f>
        <v>537509</v>
      </c>
      <c r="L12" s="24">
        <f>+ECO!Q10</f>
        <v>581299</v>
      </c>
      <c r="M12" s="105">
        <f>+L12+G12</f>
        <v>84350</v>
      </c>
      <c r="N12" s="106"/>
      <c r="O12" s="105">
        <f>+C12+M12</f>
        <v>1241056</v>
      </c>
      <c r="P12" s="107"/>
      <c r="R12" s="84"/>
    </row>
    <row r="13" spans="1:18" ht="15" customHeight="1">
      <c r="A13" s="22">
        <f>+'[8]BULLETIN ANNUEL'!B$83</f>
        <v>2011</v>
      </c>
      <c r="B13" s="27"/>
      <c r="C13" s="105">
        <f>+AEN!$Q10</f>
        <v>1588307</v>
      </c>
      <c r="D13" s="106"/>
      <c r="E13" s="24">
        <f>+PNG!$O11</f>
        <v>-936603</v>
      </c>
      <c r="F13" s="24">
        <f t="shared" si="0"/>
        <v>-85607</v>
      </c>
      <c r="G13" s="105">
        <f>+CNE!$R11</f>
        <v>-1022210</v>
      </c>
      <c r="H13" s="106"/>
      <c r="I13" s="24">
        <f>+ECO!N11</f>
        <v>3529</v>
      </c>
      <c r="J13" s="24">
        <f>+ECO!O11</f>
        <v>26514</v>
      </c>
      <c r="K13" s="24">
        <f>+ECO!P11</f>
        <v>702921</v>
      </c>
      <c r="L13" s="24">
        <f>+ECO!Q11</f>
        <v>732964</v>
      </c>
      <c r="M13" s="105">
        <f t="shared" si="1"/>
        <v>-289246</v>
      </c>
      <c r="N13" s="106"/>
      <c r="O13" s="105">
        <f t="shared" si="2"/>
        <v>1299061</v>
      </c>
      <c r="P13" s="107"/>
      <c r="R13" s="84"/>
    </row>
    <row r="14" spans="1:18" ht="15" customHeight="1">
      <c r="A14" s="22">
        <f>+'[9]BULLETIN ANNUEL'!$B$83</f>
        <v>2012</v>
      </c>
      <c r="B14" s="27"/>
      <c r="C14" s="105">
        <f>+AEN!$Q11</f>
        <v>2273412</v>
      </c>
      <c r="D14" s="106"/>
      <c r="E14" s="24">
        <f>+PNG!$O12</f>
        <v>-893379</v>
      </c>
      <c r="F14" s="24">
        <f t="shared" si="0"/>
        <v>-41807</v>
      </c>
      <c r="G14" s="105">
        <f>+CNE!$R12</f>
        <v>-935186</v>
      </c>
      <c r="H14" s="106"/>
      <c r="I14" s="24">
        <f>+ECO!N12</f>
        <v>3152</v>
      </c>
      <c r="J14" s="24">
        <f>+ECO!O12</f>
        <v>10278</v>
      </c>
      <c r="K14" s="24">
        <f>+ECO!P12</f>
        <v>607284</v>
      </c>
      <c r="L14" s="24">
        <f>+ECO!Q12</f>
        <v>620714</v>
      </c>
      <c r="M14" s="105">
        <f t="shared" si="1"/>
        <v>-314472</v>
      </c>
      <c r="N14" s="106"/>
      <c r="O14" s="105">
        <f t="shared" si="2"/>
        <v>1958940</v>
      </c>
      <c r="P14" s="107"/>
      <c r="R14" s="84"/>
    </row>
    <row r="15" spans="1:18" ht="15" customHeight="1">
      <c r="A15" s="22">
        <f>+'[10]BULLETIN ANNUEL'!$B$83</f>
        <v>2013</v>
      </c>
      <c r="B15" s="27"/>
      <c r="C15" s="105">
        <f>+AEN!$Q12</f>
        <v>2382216</v>
      </c>
      <c r="D15" s="106"/>
      <c r="E15" s="24">
        <f>+PNG!$O13</f>
        <v>-973465</v>
      </c>
      <c r="F15" s="24">
        <f t="shared" si="0"/>
        <v>-130493</v>
      </c>
      <c r="G15" s="105">
        <f>+CNE!$R13</f>
        <v>-1103958</v>
      </c>
      <c r="H15" s="106"/>
      <c r="I15" s="24">
        <f>+ECO!N13</f>
        <v>2603</v>
      </c>
      <c r="J15" s="24">
        <f>+ECO!O13</f>
        <v>13288</v>
      </c>
      <c r="K15" s="24">
        <f>+ECO!P13</f>
        <v>813222</v>
      </c>
      <c r="L15" s="24">
        <f>+ECO!Q13</f>
        <v>829113</v>
      </c>
      <c r="M15" s="105">
        <f t="shared" si="1"/>
        <v>-274845</v>
      </c>
      <c r="N15" s="106"/>
      <c r="O15" s="105">
        <f t="shared" si="2"/>
        <v>2107371</v>
      </c>
      <c r="P15" s="107"/>
      <c r="R15" s="84"/>
    </row>
    <row r="16" spans="1:18" ht="15" customHeight="1">
      <c r="A16" s="22">
        <f>+'[11]BULLETIN ANNUEL'!$B$83</f>
        <v>2014</v>
      </c>
      <c r="B16" s="27"/>
      <c r="C16" s="105">
        <f>+AEN!$Q13</f>
        <v>1629105</v>
      </c>
      <c r="D16" s="106"/>
      <c r="E16" s="24">
        <f>+PNG!$O14</f>
        <v>-463039</v>
      </c>
      <c r="F16" s="24">
        <f t="shared" si="0"/>
        <v>-155866</v>
      </c>
      <c r="G16" s="105">
        <f>+CNE!$R14</f>
        <v>-618905</v>
      </c>
      <c r="H16" s="106"/>
      <c r="I16" s="24">
        <f>+ECO!N14</f>
        <v>1316</v>
      </c>
      <c r="J16" s="24">
        <f>+ECO!O14</f>
        <v>8654</v>
      </c>
      <c r="K16" s="24">
        <f>+ECO!P14</f>
        <v>962932</v>
      </c>
      <c r="L16" s="24">
        <f>+ECO!Q14</f>
        <v>972902</v>
      </c>
      <c r="M16" s="105">
        <f t="shared" si="1"/>
        <v>353997</v>
      </c>
      <c r="N16" s="106"/>
      <c r="O16" s="105">
        <f t="shared" si="2"/>
        <v>1983102</v>
      </c>
      <c r="P16" s="107"/>
      <c r="R16" s="84"/>
    </row>
    <row r="17" spans="1:18" ht="15" customHeight="1">
      <c r="A17" s="22">
        <f>+'[12]BULLETIN ANNUEL'!$B$83</f>
        <v>2015</v>
      </c>
      <c r="B17" s="27"/>
      <c r="C17" s="105">
        <f>+AEN!$Q14</f>
        <v>854095</v>
      </c>
      <c r="D17" s="106"/>
      <c r="E17" s="24">
        <f>+PNG!$O15</f>
        <v>169547</v>
      </c>
      <c r="F17" s="24">
        <f t="shared" si="0"/>
        <v>-345569</v>
      </c>
      <c r="G17" s="105">
        <f>+CNE!$R15</f>
        <v>-176022</v>
      </c>
      <c r="H17" s="106"/>
      <c r="I17" s="24">
        <f>+ECO!N15</f>
        <v>974</v>
      </c>
      <c r="J17" s="24">
        <f>+ECO!O15</f>
        <v>7702</v>
      </c>
      <c r="K17" s="24">
        <f>+ECO!P15</f>
        <v>1100498</v>
      </c>
      <c r="L17" s="24">
        <f>+ECO!Q15</f>
        <v>1109174</v>
      </c>
      <c r="M17" s="105">
        <f t="shared" si="1"/>
        <v>933152</v>
      </c>
      <c r="N17" s="106"/>
      <c r="O17" s="105">
        <f t="shared" si="2"/>
        <v>1787247</v>
      </c>
      <c r="P17" s="107"/>
      <c r="R17" s="84"/>
    </row>
    <row r="18" spans="1:18" ht="15" customHeight="1">
      <c r="A18" s="22">
        <f>+'[13]BULLETIN ANNUEL'!$B$83</f>
        <v>2016</v>
      </c>
      <c r="B18" s="27"/>
      <c r="C18" s="105">
        <f>+AEN!$Q15</f>
        <v>162715</v>
      </c>
      <c r="D18" s="106"/>
      <c r="E18" s="24">
        <f>+PNG!$O16</f>
        <v>378934</v>
      </c>
      <c r="F18" s="24">
        <f t="shared" si="0"/>
        <v>-154671</v>
      </c>
      <c r="G18" s="105">
        <f>+CNE!$R16</f>
        <v>224263</v>
      </c>
      <c r="H18" s="106"/>
      <c r="I18" s="24">
        <f>+ECO!N16</f>
        <v>629</v>
      </c>
      <c r="J18" s="24">
        <f>+ECO!O16</f>
        <v>7594</v>
      </c>
      <c r="K18" s="24">
        <f>+ECO!P16</f>
        <v>1142069</v>
      </c>
      <c r="L18" s="24">
        <f>+ECO!Q16</f>
        <v>1150292</v>
      </c>
      <c r="M18" s="105">
        <f t="shared" si="1"/>
        <v>1374555</v>
      </c>
      <c r="N18" s="106"/>
      <c r="O18" s="105">
        <f t="shared" si="2"/>
        <v>1537270</v>
      </c>
      <c r="P18" s="107"/>
      <c r="R18" s="84"/>
    </row>
    <row r="19" spans="1:18" ht="15" customHeight="1">
      <c r="A19" s="28"/>
      <c r="B19" s="32"/>
      <c r="C19" s="108"/>
      <c r="D19" s="70"/>
      <c r="E19" s="24"/>
      <c r="F19" s="24"/>
      <c r="G19" s="105"/>
      <c r="H19" s="106"/>
      <c r="I19" s="24"/>
      <c r="J19" s="24"/>
      <c r="K19" s="24"/>
      <c r="L19" s="24"/>
      <c r="M19" s="105"/>
      <c r="N19" s="106"/>
      <c r="O19" s="105"/>
      <c r="P19" s="107"/>
      <c r="R19" s="84"/>
    </row>
    <row r="20" spans="1:18" ht="15" customHeight="1">
      <c r="A20" s="30">
        <f>+'[12]BULLETIN ANNUEL'!$B$18</f>
        <v>2015</v>
      </c>
      <c r="B20" s="31" t="str">
        <f>+'[12]BULLETIN ANNUEL'!A$20</f>
        <v>MARS</v>
      </c>
      <c r="C20" s="105">
        <f>+AEN!$Q17</f>
        <v>1360463</v>
      </c>
      <c r="D20" s="106"/>
      <c r="E20" s="24">
        <f>+PNG!$O18</f>
        <v>-281749</v>
      </c>
      <c r="F20" s="24">
        <f t="shared" si="0"/>
        <v>-186374</v>
      </c>
      <c r="G20" s="105">
        <f>+CNE!$R18</f>
        <v>-468123</v>
      </c>
      <c r="H20" s="106"/>
      <c r="I20" s="24">
        <f>+ECO!N18</f>
        <v>1234</v>
      </c>
      <c r="J20" s="24">
        <f>+ECO!O18</f>
        <v>11830</v>
      </c>
      <c r="K20" s="24">
        <f>+ECO!P18</f>
        <v>987039</v>
      </c>
      <c r="L20" s="24">
        <f>+ECO!Q18</f>
        <v>1000103</v>
      </c>
      <c r="M20" s="105">
        <f t="shared" si="1"/>
        <v>531980</v>
      </c>
      <c r="N20" s="106"/>
      <c r="O20" s="105">
        <f>+C20+M20</f>
        <v>1892443</v>
      </c>
      <c r="P20" s="107"/>
      <c r="R20" s="84"/>
    </row>
    <row r="21" spans="1:18" ht="15" customHeight="1">
      <c r="A21" s="30"/>
      <c r="B21" s="31" t="str">
        <f>+'[12]BULLETIN ANNUEL'!A$23</f>
        <v>JUN</v>
      </c>
      <c r="C21" s="105">
        <f>+AEN!$Q18</f>
        <v>1306620</v>
      </c>
      <c r="D21" s="106"/>
      <c r="E21" s="24">
        <f>+PNG!$O19</f>
        <v>-193795</v>
      </c>
      <c r="F21" s="24">
        <f t="shared" si="0"/>
        <v>-381220</v>
      </c>
      <c r="G21" s="105">
        <f>+CNE!$R19</f>
        <v>-575015</v>
      </c>
      <c r="H21" s="106"/>
      <c r="I21" s="24">
        <f>+ECO!N19</f>
        <v>1149</v>
      </c>
      <c r="J21" s="24">
        <f>+ECO!O19</f>
        <v>7989</v>
      </c>
      <c r="K21" s="24">
        <f>+ECO!P19</f>
        <v>1012644</v>
      </c>
      <c r="L21" s="24">
        <f>+ECO!Q19</f>
        <v>1021782</v>
      </c>
      <c r="M21" s="105">
        <f t="shared" si="1"/>
        <v>446767</v>
      </c>
      <c r="N21" s="106"/>
      <c r="O21" s="105">
        <f>+C21+M21</f>
        <v>1753387</v>
      </c>
      <c r="P21" s="107"/>
      <c r="R21" s="84"/>
    </row>
    <row r="22" spans="1:18" ht="15" customHeight="1">
      <c r="A22" s="30"/>
      <c r="B22" s="31" t="str">
        <f>+'[12]BULLETIN ANNUEL'!A$26</f>
        <v>SEPT</v>
      </c>
      <c r="C22" s="105">
        <f>+AEN!$Q19</f>
        <v>1162184</v>
      </c>
      <c r="D22" s="106"/>
      <c r="E22" s="24">
        <f>+PNG!$O20</f>
        <v>98214</v>
      </c>
      <c r="F22" s="24">
        <f t="shared" si="0"/>
        <v>-368790</v>
      </c>
      <c r="G22" s="105">
        <f>+CNE!$R20</f>
        <v>-270576</v>
      </c>
      <c r="H22" s="106"/>
      <c r="I22" s="24">
        <f>+ECO!N20</f>
        <v>1063</v>
      </c>
      <c r="J22" s="24">
        <f>+ECO!O20</f>
        <v>7701</v>
      </c>
      <c r="K22" s="24">
        <f>+ECO!P20</f>
        <v>1035847</v>
      </c>
      <c r="L22" s="24">
        <f>+ECO!Q20</f>
        <v>1044611</v>
      </c>
      <c r="M22" s="105">
        <f t="shared" si="1"/>
        <v>774035</v>
      </c>
      <c r="N22" s="106"/>
      <c r="O22" s="105">
        <f>+C22+M22</f>
        <v>1936219</v>
      </c>
      <c r="P22" s="107"/>
      <c r="R22" s="84"/>
    </row>
    <row r="23" spans="1:18" ht="15" customHeight="1">
      <c r="A23" s="30"/>
      <c r="B23" s="31" t="str">
        <f>+'[12]BULLETIN ANNUEL'!A$29</f>
        <v>DEC</v>
      </c>
      <c r="C23" s="105">
        <f>+AEN!$Q20</f>
        <v>854095</v>
      </c>
      <c r="D23" s="106"/>
      <c r="E23" s="24">
        <f>+PNG!$O21</f>
        <v>169547</v>
      </c>
      <c r="F23" s="24">
        <f t="shared" si="0"/>
        <v>-345569</v>
      </c>
      <c r="G23" s="105">
        <f>+CNE!$R21</f>
        <v>-176022</v>
      </c>
      <c r="H23" s="106"/>
      <c r="I23" s="24">
        <f>+ECO!N21</f>
        <v>974</v>
      </c>
      <c r="J23" s="24">
        <f>+ECO!O21</f>
        <v>7702</v>
      </c>
      <c r="K23" s="24">
        <f>+ECO!P21</f>
        <v>1100498</v>
      </c>
      <c r="L23" s="24">
        <f>+ECO!Q21</f>
        <v>1109174</v>
      </c>
      <c r="M23" s="105">
        <f t="shared" si="1"/>
        <v>933152</v>
      </c>
      <c r="N23" s="106"/>
      <c r="O23" s="105">
        <f>+C23+M23</f>
        <v>1787247</v>
      </c>
      <c r="P23" s="107"/>
      <c r="R23" s="84"/>
    </row>
    <row r="24" spans="1:18" ht="15" customHeight="1">
      <c r="A24" s="30"/>
      <c r="B24" s="31"/>
      <c r="C24" s="105"/>
      <c r="D24" s="106"/>
      <c r="E24" s="24"/>
      <c r="F24" s="24"/>
      <c r="G24" s="105"/>
      <c r="H24" s="106"/>
      <c r="I24" s="24"/>
      <c r="J24" s="24"/>
      <c r="K24" s="24"/>
      <c r="L24" s="24"/>
      <c r="M24" s="105"/>
      <c r="N24" s="106"/>
      <c r="O24" s="105"/>
      <c r="P24" s="107"/>
      <c r="R24" s="84"/>
    </row>
    <row r="25" spans="1:18" ht="15" customHeight="1">
      <c r="A25" s="30">
        <f>+'[13]BULLETIN ANNUEL'!$B$18</f>
        <v>2016</v>
      </c>
      <c r="B25" s="31" t="str">
        <f>+'[13]BULLETIN ANNUEL'!A$20</f>
        <v>MAR</v>
      </c>
      <c r="C25" s="105">
        <f>+AEN!$Q22</f>
        <v>858878</v>
      </c>
      <c r="D25" s="106"/>
      <c r="E25" s="24">
        <f>+PNG!$O23</f>
        <v>-46060</v>
      </c>
      <c r="F25" s="24">
        <f t="shared" si="0"/>
        <v>-350091</v>
      </c>
      <c r="G25" s="105">
        <f>+CNE!$R23</f>
        <v>-396151</v>
      </c>
      <c r="H25" s="106"/>
      <c r="I25" s="24">
        <f>+ECO!N23</f>
        <v>882</v>
      </c>
      <c r="J25" s="24">
        <f>+ECO!O23</f>
        <v>8579</v>
      </c>
      <c r="K25" s="24">
        <f>+ECO!P23</f>
        <v>1132619</v>
      </c>
      <c r="L25" s="24">
        <f>+ECO!Q23</f>
        <v>1142080</v>
      </c>
      <c r="M25" s="105">
        <f t="shared" si="1"/>
        <v>745929</v>
      </c>
      <c r="N25" s="106"/>
      <c r="O25" s="105">
        <f>+C25+M25</f>
        <v>1604807</v>
      </c>
      <c r="P25" s="107"/>
      <c r="R25" s="84"/>
    </row>
    <row r="26" spans="1:18" ht="15" customHeight="1">
      <c r="A26" s="30"/>
      <c r="B26" s="31" t="str">
        <f>+'[13]BULLETIN ANNUEL'!A$23</f>
        <v>JUIN</v>
      </c>
      <c r="C26" s="105">
        <f>+AEN!$Q23</f>
        <v>579154</v>
      </c>
      <c r="D26" s="106"/>
      <c r="E26" s="24">
        <f>+PNG!$O24</f>
        <v>347051</v>
      </c>
      <c r="F26" s="24">
        <f t="shared" si="0"/>
        <v>-334199</v>
      </c>
      <c r="G26" s="105">
        <f>+CNE!$R24</f>
        <v>12852</v>
      </c>
      <c r="H26" s="106"/>
      <c r="I26" s="24">
        <f>+ECO!N24</f>
        <v>698</v>
      </c>
      <c r="J26" s="24">
        <f>+ECO!O24</f>
        <v>8269</v>
      </c>
      <c r="K26" s="24">
        <f>+ECO!P24</f>
        <v>1091861</v>
      </c>
      <c r="L26" s="24">
        <f>+ECO!Q24</f>
        <v>1100828</v>
      </c>
      <c r="M26" s="105">
        <f t="shared" si="1"/>
        <v>1113680</v>
      </c>
      <c r="N26" s="106"/>
      <c r="O26" s="105">
        <f>+C26+M26</f>
        <v>1692834</v>
      </c>
      <c r="P26" s="107"/>
      <c r="R26" s="84"/>
    </row>
    <row r="27" spans="1:18" ht="15" customHeight="1">
      <c r="A27" s="30"/>
      <c r="B27" s="31" t="str">
        <f>+'[13]BULLETIN ANNUEL'!A$26</f>
        <v>SEPT</v>
      </c>
      <c r="C27" s="105">
        <f>+AEN!$Q24</f>
        <v>395667</v>
      </c>
      <c r="D27" s="106"/>
      <c r="E27" s="24">
        <f>+PNG!$O25</f>
        <v>351095</v>
      </c>
      <c r="F27" s="24">
        <f t="shared" si="0"/>
        <v>-290495</v>
      </c>
      <c r="G27" s="105">
        <f>+CNE!$R25</f>
        <v>60600</v>
      </c>
      <c r="H27" s="106"/>
      <c r="I27" s="24">
        <f>+ECO!N25</f>
        <v>709</v>
      </c>
      <c r="J27" s="24">
        <f>+ECO!O25</f>
        <v>7524</v>
      </c>
      <c r="K27" s="24">
        <f>+ECO!P25</f>
        <v>1169330</v>
      </c>
      <c r="L27" s="24">
        <f>+ECO!Q25</f>
        <v>1177563</v>
      </c>
      <c r="M27" s="105">
        <f t="shared" si="1"/>
        <v>1238163</v>
      </c>
      <c r="N27" s="106"/>
      <c r="O27" s="105">
        <f>+C27+M27</f>
        <v>1633830</v>
      </c>
      <c r="P27" s="107"/>
      <c r="R27" s="84"/>
    </row>
    <row r="28" spans="1:18" ht="15" customHeight="1">
      <c r="A28" s="30"/>
      <c r="B28" s="31" t="str">
        <f>+'[13]BULLETIN ANNUEL'!A$29</f>
        <v>DEC</v>
      </c>
      <c r="C28" s="105">
        <f>+AEN!$Q25</f>
        <v>162715</v>
      </c>
      <c r="D28" s="106"/>
      <c r="E28" s="24">
        <f>+PNG!$O26</f>
        <v>378934</v>
      </c>
      <c r="F28" s="24">
        <f t="shared" si="0"/>
        <v>-154671</v>
      </c>
      <c r="G28" s="105">
        <f>+CNE!$R26</f>
        <v>224263</v>
      </c>
      <c r="H28" s="106"/>
      <c r="I28" s="24">
        <f>+ECO!N26</f>
        <v>629</v>
      </c>
      <c r="J28" s="24">
        <f>+ECO!O26</f>
        <v>7594</v>
      </c>
      <c r="K28" s="24">
        <f>+ECO!P26</f>
        <v>1142069</v>
      </c>
      <c r="L28" s="24">
        <f>+ECO!Q26</f>
        <v>1150292</v>
      </c>
      <c r="M28" s="105">
        <f t="shared" si="1"/>
        <v>1374555</v>
      </c>
      <c r="N28" s="106"/>
      <c r="O28" s="105">
        <f>+C28+M28</f>
        <v>1537270</v>
      </c>
      <c r="P28" s="107"/>
      <c r="R28" s="84"/>
    </row>
    <row r="29" spans="1:18" ht="15" customHeight="1">
      <c r="A29" s="30"/>
      <c r="B29" s="31"/>
      <c r="C29" s="105"/>
      <c r="D29" s="106"/>
      <c r="E29" s="24"/>
      <c r="F29" s="24"/>
      <c r="G29" s="105"/>
      <c r="H29" s="106"/>
      <c r="I29" s="24"/>
      <c r="J29" s="24"/>
      <c r="K29" s="24"/>
      <c r="L29" s="24"/>
      <c r="M29" s="105"/>
      <c r="N29" s="106"/>
      <c r="O29" s="105"/>
      <c r="P29" s="107"/>
      <c r="R29" s="84"/>
    </row>
    <row r="30" spans="1:18" ht="15" customHeight="1">
      <c r="A30" s="30">
        <f>+'[4]BULLETIN ANNUEL'!$B$18</f>
        <v>2017</v>
      </c>
      <c r="B30" s="31" t="str">
        <f>+'[4]BULLETIN ANNUEL'!A$18</f>
        <v>JAN</v>
      </c>
      <c r="C30" s="105">
        <f>+AEN!$Q27</f>
        <v>186591</v>
      </c>
      <c r="D30" s="106"/>
      <c r="E30" s="24">
        <f>+PNG!$O28</f>
        <v>410754</v>
      </c>
      <c r="F30" s="24">
        <f t="shared" si="0"/>
        <v>-180518</v>
      </c>
      <c r="G30" s="105">
        <f>+CNE!$R28</f>
        <v>230236</v>
      </c>
      <c r="H30" s="106"/>
      <c r="I30" s="24">
        <f>+ECO!N28</f>
        <v>563</v>
      </c>
      <c r="J30" s="24">
        <f>+ECO!O28</f>
        <v>7632</v>
      </c>
      <c r="K30" s="24">
        <f>+ECO!P28</f>
        <v>1113444</v>
      </c>
      <c r="L30" s="24">
        <f>+ECO!Q28</f>
        <v>1121639</v>
      </c>
      <c r="M30" s="105">
        <f t="shared" si="1"/>
        <v>1351875</v>
      </c>
      <c r="N30" s="106"/>
      <c r="O30" s="105">
        <f t="shared" ref="O30:O41" si="3">+C30+M30</f>
        <v>1538466</v>
      </c>
      <c r="P30" s="107"/>
      <c r="R30" s="84"/>
    </row>
    <row r="31" spans="1:18" ht="15" customHeight="1">
      <c r="A31" s="30"/>
      <c r="B31" s="31" t="str">
        <f>+'[4]BULLETIN ANNUEL'!A$19</f>
        <v>FEV</v>
      </c>
      <c r="C31" s="105">
        <f>+AEN!$Q28</f>
        <v>109757</v>
      </c>
      <c r="D31" s="106"/>
      <c r="E31" s="24">
        <f>+PNG!$O29</f>
        <v>422788</v>
      </c>
      <c r="F31" s="24">
        <f t="shared" si="0"/>
        <v>-179589</v>
      </c>
      <c r="G31" s="105">
        <f>+CNE!$R29</f>
        <v>243199</v>
      </c>
      <c r="H31" s="106"/>
      <c r="I31" s="24">
        <f>+ECO!N29</f>
        <v>11262</v>
      </c>
      <c r="J31" s="24">
        <f>+ECO!O29</f>
        <v>8061</v>
      </c>
      <c r="K31" s="24">
        <f>+ECO!P29</f>
        <v>1121572</v>
      </c>
      <c r="L31" s="24">
        <f>+ECO!Q29</f>
        <v>1140895</v>
      </c>
      <c r="M31" s="105">
        <f t="shared" si="1"/>
        <v>1384094</v>
      </c>
      <c r="N31" s="106"/>
      <c r="O31" s="105">
        <f t="shared" si="3"/>
        <v>1493851</v>
      </c>
      <c r="P31" s="107"/>
      <c r="R31" s="84"/>
    </row>
    <row r="32" spans="1:18" ht="15" customHeight="1">
      <c r="A32" s="30"/>
      <c r="B32" s="31" t="str">
        <f>+'[4]BULLETIN ANNUEL'!A$20</f>
        <v>MAR</v>
      </c>
      <c r="C32" s="105">
        <f>+AEN!$Q29</f>
        <v>127600</v>
      </c>
      <c r="D32" s="106"/>
      <c r="E32" s="24">
        <f>+PNG!$O30</f>
        <v>388297</v>
      </c>
      <c r="F32" s="24">
        <f t="shared" si="0"/>
        <v>-165417</v>
      </c>
      <c r="G32" s="105">
        <f>+CNE!$R30</f>
        <v>222880</v>
      </c>
      <c r="H32" s="106"/>
      <c r="I32" s="24">
        <f>+ECO!N30</f>
        <v>18506</v>
      </c>
      <c r="J32" s="24">
        <f>+ECO!O30</f>
        <v>8337</v>
      </c>
      <c r="K32" s="24">
        <f>+ECO!P30</f>
        <v>1112094</v>
      </c>
      <c r="L32" s="24">
        <f>+ECO!Q30</f>
        <v>1138937</v>
      </c>
      <c r="M32" s="105">
        <f t="shared" si="1"/>
        <v>1361817</v>
      </c>
      <c r="N32" s="106"/>
      <c r="O32" s="105">
        <f t="shared" si="3"/>
        <v>1489417</v>
      </c>
      <c r="P32" s="107"/>
      <c r="R32" s="84"/>
    </row>
    <row r="33" spans="1:18" ht="15" customHeight="1">
      <c r="A33" s="30"/>
      <c r="B33" s="31" t="str">
        <f>+'[4]BULLETIN ANNUEL'!A$21</f>
        <v>AVR</v>
      </c>
      <c r="C33" s="105">
        <f>+AEN!$Q30</f>
        <v>136425</v>
      </c>
      <c r="D33" s="106"/>
      <c r="E33" s="24">
        <f>+PNG!$O31</f>
        <v>385531</v>
      </c>
      <c r="F33" s="24">
        <f t="shared" si="0"/>
        <v>-171204</v>
      </c>
      <c r="G33" s="105">
        <f>+CNE!$R31</f>
        <v>214327</v>
      </c>
      <c r="H33" s="106"/>
      <c r="I33" s="24">
        <f>+ECO!N31</f>
        <v>494</v>
      </c>
      <c r="J33" s="24">
        <f>+ECO!O31</f>
        <v>7985</v>
      </c>
      <c r="K33" s="24">
        <f>+ECO!P31</f>
        <v>1131364</v>
      </c>
      <c r="L33" s="24">
        <f>+ECO!Q31</f>
        <v>1139843</v>
      </c>
      <c r="M33" s="105">
        <f t="shared" si="1"/>
        <v>1354170</v>
      </c>
      <c r="N33" s="106"/>
      <c r="O33" s="105">
        <f t="shared" si="3"/>
        <v>1490595</v>
      </c>
      <c r="P33" s="107"/>
      <c r="R33" s="84"/>
    </row>
    <row r="34" spans="1:18" ht="15" customHeight="1">
      <c r="A34" s="30"/>
      <c r="B34" s="31" t="str">
        <f>+'[4]BULLETIN ANNUEL'!A$22</f>
        <v>MAI</v>
      </c>
      <c r="C34" s="105">
        <f>+AEN!$Q31</f>
        <v>191841</v>
      </c>
      <c r="D34" s="106"/>
      <c r="E34" s="24">
        <f>+PNG!$O32</f>
        <v>273060</v>
      </c>
      <c r="F34" s="24">
        <f t="shared" si="0"/>
        <v>-162686</v>
      </c>
      <c r="G34" s="105">
        <f>+CNE!$R32</f>
        <v>110374</v>
      </c>
      <c r="H34" s="106"/>
      <c r="I34" s="24">
        <f>+ECO!N32</f>
        <v>425</v>
      </c>
      <c r="J34" s="24">
        <f>+ECO!O32</f>
        <v>8929</v>
      </c>
      <c r="K34" s="24">
        <f>+ECO!P32</f>
        <v>1145739</v>
      </c>
      <c r="L34" s="24">
        <f>+ECO!Q32</f>
        <v>1155093</v>
      </c>
      <c r="M34" s="105">
        <f t="shared" si="1"/>
        <v>1265467</v>
      </c>
      <c r="N34" s="106"/>
      <c r="O34" s="105">
        <f t="shared" si="3"/>
        <v>1457308</v>
      </c>
      <c r="P34" s="107"/>
      <c r="R34" s="84"/>
    </row>
    <row r="35" spans="1:18" ht="15" customHeight="1">
      <c r="A35" s="30"/>
      <c r="B35" s="31" t="str">
        <f>+'[4]BULLETIN ANNUEL'!A$23</f>
        <v>JUN</v>
      </c>
      <c r="C35" s="105">
        <f>+AEN!$Q32</f>
        <v>195289</v>
      </c>
      <c r="D35" s="106"/>
      <c r="E35" s="24">
        <f>+PNG!$O33</f>
        <v>248203</v>
      </c>
      <c r="F35" s="24">
        <f t="shared" si="0"/>
        <v>-135492</v>
      </c>
      <c r="G35" s="105">
        <f>+CNE!$R33</f>
        <v>112711</v>
      </c>
      <c r="H35" s="106"/>
      <c r="I35" s="24">
        <f>+ECO!N33</f>
        <v>511</v>
      </c>
      <c r="J35" s="24">
        <f>+ECO!O33</f>
        <v>8485</v>
      </c>
      <c r="K35" s="24">
        <f>+ECO!P33</f>
        <v>1157907</v>
      </c>
      <c r="L35" s="24">
        <f>+ECO!Q33</f>
        <v>1166903</v>
      </c>
      <c r="M35" s="105">
        <f t="shared" si="1"/>
        <v>1279614</v>
      </c>
      <c r="N35" s="106"/>
      <c r="O35" s="105">
        <f t="shared" si="3"/>
        <v>1474903</v>
      </c>
      <c r="P35" s="107"/>
      <c r="R35" s="84"/>
    </row>
    <row r="36" spans="1:18" ht="15" customHeight="1">
      <c r="A36" s="30"/>
      <c r="B36" s="31" t="str">
        <f>+'[4]BULLETIN ANNUEL'!A$24</f>
        <v>JUIL</v>
      </c>
      <c r="C36" s="105">
        <f>+AEN!$Q33</f>
        <v>140463</v>
      </c>
      <c r="D36" s="106"/>
      <c r="E36" s="24">
        <f>+PNG!$O34</f>
        <v>298300</v>
      </c>
      <c r="F36" s="24">
        <f t="shared" si="0"/>
        <v>-127892</v>
      </c>
      <c r="G36" s="105">
        <f>+CNE!$R34</f>
        <v>170408</v>
      </c>
      <c r="H36" s="106"/>
      <c r="I36" s="24">
        <f>+ECO!N34</f>
        <v>9768</v>
      </c>
      <c r="J36" s="24">
        <f>+ECO!O34</f>
        <v>9062</v>
      </c>
      <c r="K36" s="24">
        <f>+ECO!P34</f>
        <v>1156875</v>
      </c>
      <c r="L36" s="24">
        <f>+ECO!Q34</f>
        <v>1175705</v>
      </c>
      <c r="M36" s="105">
        <f t="shared" si="1"/>
        <v>1346113</v>
      </c>
      <c r="N36" s="106"/>
      <c r="O36" s="105">
        <f t="shared" si="3"/>
        <v>1486576</v>
      </c>
      <c r="P36" s="107"/>
      <c r="R36" s="84"/>
    </row>
    <row r="37" spans="1:18" ht="15" customHeight="1">
      <c r="A37" s="30"/>
      <c r="B37" s="31" t="str">
        <f>+'[4]BULLETIN ANNUEL'!A$25</f>
        <v>AOU</v>
      </c>
      <c r="C37" s="105">
        <f>+AEN!$Q34</f>
        <v>251249</v>
      </c>
      <c r="D37" s="106"/>
      <c r="E37" s="24">
        <f>+PNG!$O35</f>
        <v>266314</v>
      </c>
      <c r="F37" s="24">
        <f t="shared" si="0"/>
        <v>-130388</v>
      </c>
      <c r="G37" s="105">
        <f>+CNE!$R35</f>
        <v>135926</v>
      </c>
      <c r="H37" s="106"/>
      <c r="I37" s="24">
        <f>+ECO!N35</f>
        <v>8928</v>
      </c>
      <c r="J37" s="24">
        <f>+ECO!O35</f>
        <v>8172</v>
      </c>
      <c r="K37" s="24">
        <f>+ECO!P35</f>
        <v>1144775</v>
      </c>
      <c r="L37" s="24">
        <f>+ECO!Q35</f>
        <v>1161875</v>
      </c>
      <c r="M37" s="105">
        <f t="shared" si="1"/>
        <v>1297801</v>
      </c>
      <c r="N37" s="106"/>
      <c r="O37" s="105">
        <f t="shared" si="3"/>
        <v>1549050</v>
      </c>
      <c r="P37" s="107"/>
      <c r="R37" s="84"/>
    </row>
    <row r="38" spans="1:18" ht="15" customHeight="1">
      <c r="A38" s="30"/>
      <c r="B38" s="31" t="str">
        <f>+'[4]BULLETIN ANNUEL'!A$26</f>
        <v>SEPT</v>
      </c>
      <c r="C38" s="105">
        <f>+AEN!$Q35</f>
        <v>214374</v>
      </c>
      <c r="D38" s="106"/>
      <c r="E38" s="24">
        <f>+PNG!$O36</f>
        <v>285850</v>
      </c>
      <c r="F38" s="24">
        <f t="shared" si="0"/>
        <v>-129065</v>
      </c>
      <c r="G38" s="105">
        <f>+CNE!$R36</f>
        <v>156785</v>
      </c>
      <c r="H38" s="106"/>
      <c r="I38" s="24">
        <f>+ECO!N36</f>
        <v>318</v>
      </c>
      <c r="J38" s="24">
        <f>+ECO!O36</f>
        <v>8320</v>
      </c>
      <c r="K38" s="24">
        <f>+ECO!P36</f>
        <v>1138511</v>
      </c>
      <c r="L38" s="24">
        <f>+ECO!Q36</f>
        <v>1147149</v>
      </c>
      <c r="M38" s="105">
        <f t="shared" si="1"/>
        <v>1303934</v>
      </c>
      <c r="N38" s="106"/>
      <c r="O38" s="105">
        <f t="shared" si="3"/>
        <v>1518308</v>
      </c>
      <c r="P38" s="107"/>
      <c r="R38" s="84"/>
    </row>
    <row r="39" spans="1:18" ht="15" customHeight="1">
      <c r="A39" s="30"/>
      <c r="B39" s="31" t="str">
        <f>+'[4]BULLETIN ANNUEL'!A$27</f>
        <v>OCT</v>
      </c>
      <c r="C39" s="105">
        <f>+AEN!$Q36</f>
        <v>91149</v>
      </c>
      <c r="D39" s="106"/>
      <c r="E39" s="24">
        <f>+PNG!$O37</f>
        <v>365119</v>
      </c>
      <c r="F39" s="24">
        <f t="shared" si="0"/>
        <v>-124887</v>
      </c>
      <c r="G39" s="105">
        <f>+CNE!$R37</f>
        <v>240232</v>
      </c>
      <c r="H39" s="106"/>
      <c r="I39" s="24">
        <f>+ECO!N37</f>
        <v>246</v>
      </c>
      <c r="J39" s="24">
        <f>+ECO!O37</f>
        <v>7576</v>
      </c>
      <c r="K39" s="24">
        <f>+ECO!P37</f>
        <v>1155589</v>
      </c>
      <c r="L39" s="24">
        <f>+ECO!Q37</f>
        <v>1163411</v>
      </c>
      <c r="M39" s="105">
        <f t="shared" si="1"/>
        <v>1403643</v>
      </c>
      <c r="N39" s="106"/>
      <c r="O39" s="105">
        <f t="shared" si="3"/>
        <v>1494792</v>
      </c>
      <c r="P39" s="107"/>
      <c r="R39" s="84"/>
    </row>
    <row r="40" spans="1:18" ht="15" customHeight="1">
      <c r="A40" s="30"/>
      <c r="B40" s="31" t="str">
        <f>+'[4]BULLETIN ANNUEL'!A$28</f>
        <v>NOV</v>
      </c>
      <c r="C40" s="105">
        <f>+AEN!$Q37</f>
        <v>122113</v>
      </c>
      <c r="D40" s="106"/>
      <c r="E40" s="24">
        <f>+PNG!$O38</f>
        <v>344563</v>
      </c>
      <c r="F40" s="24">
        <f t="shared" si="0"/>
        <v>-109576</v>
      </c>
      <c r="G40" s="105">
        <f>+CNE!$R38</f>
        <v>234987</v>
      </c>
      <c r="H40" s="106"/>
      <c r="I40" s="24">
        <f>+ECO!N38</f>
        <v>17311</v>
      </c>
      <c r="J40" s="24">
        <f>+ECO!O38</f>
        <v>7617</v>
      </c>
      <c r="K40" s="24">
        <f>+ECO!P38</f>
        <v>1144698</v>
      </c>
      <c r="L40" s="24">
        <f>+ECO!Q38</f>
        <v>1169626</v>
      </c>
      <c r="M40" s="105">
        <f t="shared" si="1"/>
        <v>1404613</v>
      </c>
      <c r="N40" s="106"/>
      <c r="O40" s="105">
        <f t="shared" si="3"/>
        <v>1526726</v>
      </c>
      <c r="P40" s="107"/>
      <c r="R40" s="84"/>
    </row>
    <row r="41" spans="1:18" ht="15" customHeight="1">
      <c r="A41" s="30"/>
      <c r="B41" s="31">
        <f>+'[4]BULLETIN ANNUEL'!A$29</f>
        <v>0</v>
      </c>
      <c r="C41" s="105">
        <f>+AEN!$Q38</f>
        <v>0</v>
      </c>
      <c r="D41" s="106"/>
      <c r="E41" s="24">
        <f>+PNG!$O39</f>
        <v>0</v>
      </c>
      <c r="F41" s="24">
        <f t="shared" si="0"/>
        <v>0</v>
      </c>
      <c r="G41" s="105">
        <f>+CNE!$R39</f>
        <v>0</v>
      </c>
      <c r="H41" s="106"/>
      <c r="I41" s="24">
        <f>+ECO!N39</f>
        <v>0</v>
      </c>
      <c r="J41" s="24">
        <f>+ECO!O39</f>
        <v>0</v>
      </c>
      <c r="K41" s="24">
        <f>+ECO!P39</f>
        <v>0</v>
      </c>
      <c r="L41" s="24">
        <f>+ECO!Q39</f>
        <v>0</v>
      </c>
      <c r="M41" s="105">
        <f t="shared" si="1"/>
        <v>0</v>
      </c>
      <c r="N41" s="106"/>
      <c r="O41" s="105">
        <f t="shared" si="3"/>
        <v>0</v>
      </c>
      <c r="P41" s="107"/>
      <c r="R41" s="84"/>
    </row>
    <row r="42" spans="1:18" ht="15" customHeight="1" thickBot="1">
      <c r="A42" s="88"/>
      <c r="B42" s="89"/>
      <c r="C42" s="109"/>
      <c r="D42" s="110"/>
      <c r="E42" s="111"/>
      <c r="F42" s="111"/>
      <c r="G42" s="112"/>
      <c r="H42" s="113"/>
      <c r="I42" s="114"/>
      <c r="J42" s="114"/>
      <c r="K42" s="114"/>
      <c r="L42" s="114"/>
      <c r="M42" s="109"/>
      <c r="N42" s="115"/>
      <c r="O42" s="109"/>
      <c r="P42" s="116"/>
      <c r="R42" s="84"/>
    </row>
    <row r="43" spans="1:18" ht="20" customHeight="1" thickBot="1">
      <c r="A43" s="90" t="s">
        <v>73</v>
      </c>
      <c r="B43" s="91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R43" s="84"/>
    </row>
    <row r="44" spans="1:18" s="40" customFormat="1" ht="17" customHeight="1">
      <c r="A44" s="229" t="s">
        <v>40</v>
      </c>
      <c r="B44" s="196"/>
      <c r="C44" s="120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225" t="s">
        <v>75</v>
      </c>
      <c r="O44" s="225" t="s">
        <v>76</v>
      </c>
      <c r="P44" s="227" t="s">
        <v>77</v>
      </c>
      <c r="R44" s="123"/>
    </row>
    <row r="45" spans="1:18" s="40" customFormat="1" ht="14" customHeight="1">
      <c r="A45" s="230"/>
      <c r="B45" s="231"/>
      <c r="C45" s="124" t="s">
        <v>78</v>
      </c>
      <c r="D45" s="125"/>
      <c r="E45" s="125"/>
      <c r="F45" s="125"/>
      <c r="G45" s="125"/>
      <c r="H45" s="125"/>
      <c r="I45" s="126"/>
      <c r="J45" s="124" t="s">
        <v>79</v>
      </c>
      <c r="K45" s="125"/>
      <c r="L45" s="126"/>
      <c r="M45" s="232" t="s">
        <v>80</v>
      </c>
      <c r="N45" s="226"/>
      <c r="O45" s="226"/>
      <c r="P45" s="228"/>
      <c r="R45" s="123"/>
    </row>
    <row r="46" spans="1:18" s="40" customFormat="1" ht="14" customHeight="1">
      <c r="A46" s="230"/>
      <c r="B46" s="231"/>
      <c r="C46" s="223" t="s">
        <v>81</v>
      </c>
      <c r="D46" s="127" t="s">
        <v>82</v>
      </c>
      <c r="E46" s="128"/>
      <c r="F46" s="128"/>
      <c r="G46" s="128"/>
      <c r="H46" s="129"/>
      <c r="I46" s="224" t="s">
        <v>83</v>
      </c>
      <c r="J46" s="223" t="s">
        <v>12</v>
      </c>
      <c r="K46" s="223" t="s">
        <v>13</v>
      </c>
      <c r="L46" s="223" t="s">
        <v>84</v>
      </c>
      <c r="M46" s="226"/>
      <c r="N46" s="226"/>
      <c r="O46" s="226"/>
      <c r="P46" s="228"/>
      <c r="R46" s="123"/>
    </row>
    <row r="47" spans="1:18" s="40" customFormat="1" ht="29.25" customHeight="1" thickBot="1">
      <c r="A47" s="197"/>
      <c r="B47" s="198"/>
      <c r="C47" s="200"/>
      <c r="D47" s="130" t="s">
        <v>85</v>
      </c>
      <c r="E47" s="130" t="s">
        <v>12</v>
      </c>
      <c r="F47" s="130" t="s">
        <v>86</v>
      </c>
      <c r="G47" s="131" t="s">
        <v>13</v>
      </c>
      <c r="H47" s="131" t="s">
        <v>87</v>
      </c>
      <c r="I47" s="200"/>
      <c r="J47" s="200"/>
      <c r="K47" s="200"/>
      <c r="L47" s="200"/>
      <c r="M47" s="200"/>
      <c r="N47" s="200"/>
      <c r="O47" s="200"/>
      <c r="P47" s="208"/>
      <c r="R47" s="123"/>
    </row>
    <row r="48" spans="1:18" ht="15" customHeight="1">
      <c r="A48" s="20"/>
      <c r="B48" s="31"/>
      <c r="C48" s="117"/>
      <c r="D48" s="117"/>
      <c r="E48" s="117"/>
      <c r="F48" s="117"/>
      <c r="G48" s="117"/>
      <c r="H48" s="24"/>
      <c r="I48" s="117"/>
      <c r="J48" s="117"/>
      <c r="K48" s="117"/>
      <c r="L48" s="117"/>
      <c r="M48" s="117"/>
      <c r="N48" s="117"/>
      <c r="O48" s="117"/>
      <c r="P48" s="118"/>
      <c r="R48" s="84"/>
    </row>
    <row r="49" spans="1:18" ht="15" customHeight="1">
      <c r="A49" s="22">
        <f>+[5]BULLETIN!B$83</f>
        <v>2008</v>
      </c>
      <c r="B49" s="27"/>
      <c r="C49" s="24">
        <f>+[5]BULLETIN!C$224</f>
        <v>90080</v>
      </c>
      <c r="D49" s="24">
        <f>+[5]BULLETIN!D$224</f>
        <v>709</v>
      </c>
      <c r="E49" s="24">
        <f>+[5]BULLETIN!E$224</f>
        <v>432324</v>
      </c>
      <c r="F49" s="24">
        <f>+[5]BULLETIN!F$224</f>
        <v>0</v>
      </c>
      <c r="G49" s="24">
        <f>+[5]BULLETIN!G$224</f>
        <v>0</v>
      </c>
      <c r="H49" s="24">
        <f>+[5]BULLETIN!H$224</f>
        <v>433033</v>
      </c>
      <c r="I49" s="24">
        <f>+[5]BULLETIN!I$224</f>
        <v>523113</v>
      </c>
      <c r="J49" s="24">
        <f>+[5]BULLETIN!J$224</f>
        <v>62270</v>
      </c>
      <c r="K49" s="24">
        <f>+[5]BULLETIN!K$224</f>
        <v>0</v>
      </c>
      <c r="L49" s="24">
        <f>+[5]BULLETIN!L$224</f>
        <v>62270</v>
      </c>
      <c r="M49" s="24">
        <f>+[5]BULLETIN!M$224</f>
        <v>585383</v>
      </c>
      <c r="N49" s="24">
        <f>+[5]BULLETIN!N$224</f>
        <v>84981</v>
      </c>
      <c r="O49" s="24">
        <f>+[5]BULLETIN!O$224</f>
        <v>4219</v>
      </c>
      <c r="P49" s="25">
        <f>+[5]BULLETIN!P$224</f>
        <v>-119876</v>
      </c>
      <c r="R49" s="84"/>
    </row>
    <row r="50" spans="1:18" ht="15" customHeight="1">
      <c r="A50" s="22">
        <f>+[6]BULLETIN!B$83</f>
        <v>2009</v>
      </c>
      <c r="B50" s="27"/>
      <c r="C50" s="24">
        <f>+[6]BULLETIN!C$224</f>
        <v>127353</v>
      </c>
      <c r="D50" s="24">
        <f>+[6]BULLETIN!D$224</f>
        <v>707</v>
      </c>
      <c r="E50" s="24">
        <f>+[6]BULLETIN!E$224</f>
        <v>483087</v>
      </c>
      <c r="F50" s="24">
        <f>+[6]BULLETIN!F$224</f>
        <v>0</v>
      </c>
      <c r="G50" s="24">
        <f>+[6]BULLETIN!G$224</f>
        <v>0</v>
      </c>
      <c r="H50" s="24">
        <f>+[6]BULLETIN!H$224</f>
        <v>483794</v>
      </c>
      <c r="I50" s="24">
        <f>+[6]BULLETIN!I$224</f>
        <v>611147</v>
      </c>
      <c r="J50" s="24">
        <f>+[6]BULLETIN!J$224</f>
        <v>84103</v>
      </c>
      <c r="K50" s="24">
        <f>+[6]BULLETIN!K$224</f>
        <v>0</v>
      </c>
      <c r="L50" s="24">
        <f>+[6]BULLETIN!L$224</f>
        <v>84103</v>
      </c>
      <c r="M50" s="24">
        <f>+[6]BULLETIN!M$224</f>
        <v>695250</v>
      </c>
      <c r="N50" s="24">
        <f>+[6]BULLETIN!N$224</f>
        <v>120563</v>
      </c>
      <c r="O50" s="24">
        <f>+[6]BULLETIN!O$224</f>
        <v>0</v>
      </c>
      <c r="P50" s="25">
        <f>+[6]BULLETIN!P$224</f>
        <v>46989</v>
      </c>
      <c r="R50" s="84"/>
    </row>
    <row r="51" spans="1:18" ht="15" customHeight="1">
      <c r="A51" s="22">
        <f>+'[7]BULLETIN ANNUEL'!B$83</f>
        <v>2010</v>
      </c>
      <c r="B51" s="27"/>
      <c r="C51" s="24">
        <f>+'[7]BULLETIN ANNUEL'!C$224</f>
        <v>168613</v>
      </c>
      <c r="D51" s="24">
        <f>+'[7]BULLETIN ANNUEL'!D$224</f>
        <v>707</v>
      </c>
      <c r="E51" s="24">
        <f>+'[7]BULLETIN ANNUEL'!E$224</f>
        <v>758130</v>
      </c>
      <c r="F51" s="24">
        <f>+'[7]BULLETIN ANNUEL'!F$224</f>
        <v>0</v>
      </c>
      <c r="G51" s="24">
        <f>+'[7]BULLETIN ANNUEL'!G$224</f>
        <v>0</v>
      </c>
      <c r="H51" s="24">
        <f>+'[7]BULLETIN ANNUEL'!H$224</f>
        <v>758837</v>
      </c>
      <c r="I51" s="24">
        <f>+'[7]BULLETIN ANNUEL'!I$224</f>
        <v>927450</v>
      </c>
      <c r="J51" s="24">
        <f>+'[7]BULLETIN ANNUEL'!J$224</f>
        <v>107651</v>
      </c>
      <c r="K51" s="24">
        <f>+'[7]BULLETIN ANNUEL'!K$224</f>
        <v>0</v>
      </c>
      <c r="L51" s="24">
        <f>+'[7]BULLETIN ANNUEL'!L$224</f>
        <v>107651</v>
      </c>
      <c r="M51" s="24">
        <f>+'[7]BULLETIN ANNUEL'!M$224</f>
        <v>1035101</v>
      </c>
      <c r="N51" s="24">
        <f>+'[7]BULLETIN ANNUEL'!N$224</f>
        <v>153384</v>
      </c>
      <c r="O51" s="24">
        <f>+'[7]BULLETIN ANNUEL'!O$224</f>
        <v>0</v>
      </c>
      <c r="P51" s="25">
        <f>+'[7]BULLETIN ANNUEL'!P$224</f>
        <v>52571</v>
      </c>
      <c r="R51" s="84"/>
    </row>
    <row r="52" spans="1:18" ht="15" customHeight="1">
      <c r="A52" s="22">
        <f>+'[8]BULLETIN ANNUEL'!B$83</f>
        <v>2011</v>
      </c>
      <c r="B52" s="27"/>
      <c r="C52" s="24">
        <f>+'[8]BULLETIN ANNUEL'!C$224</f>
        <v>225075</v>
      </c>
      <c r="D52" s="24">
        <f>+'[8]BULLETIN ANNUEL'!D$224</f>
        <v>709</v>
      </c>
      <c r="E52" s="24">
        <f>+'[8]BULLETIN ANNUEL'!E$224</f>
        <v>755509</v>
      </c>
      <c r="F52" s="24">
        <f>+'[8]BULLETIN ANNUEL'!F$224</f>
        <v>0</v>
      </c>
      <c r="G52" s="24">
        <f>+'[8]BULLETIN ANNUEL'!G$224</f>
        <v>0</v>
      </c>
      <c r="H52" s="24">
        <f>+'[8]BULLETIN ANNUEL'!H$224</f>
        <v>756218</v>
      </c>
      <c r="I52" s="24">
        <f>+'[8]BULLETIN ANNUEL'!I$224</f>
        <v>981293</v>
      </c>
      <c r="J52" s="24">
        <f>+'[8]BULLETIN ANNUEL'!J$224</f>
        <v>117021</v>
      </c>
      <c r="K52" s="24">
        <f>+'[8]BULLETIN ANNUEL'!K$224</f>
        <v>0</v>
      </c>
      <c r="L52" s="24">
        <f>+'[8]BULLETIN ANNUEL'!L$224</f>
        <v>117021</v>
      </c>
      <c r="M52" s="24">
        <f>+'[8]BULLETIN ANNUEL'!M$224</f>
        <v>1098314</v>
      </c>
      <c r="N52" s="24">
        <f>+'[8]BULLETIN ANNUEL'!N$224</f>
        <v>188055</v>
      </c>
      <c r="O52" s="24">
        <f>+'[8]BULLETIN ANNUEL'!O$224</f>
        <v>0</v>
      </c>
      <c r="P52" s="25">
        <f>+'[8]BULLETIN ANNUEL'!P$224</f>
        <v>12692</v>
      </c>
      <c r="R52" s="84"/>
    </row>
    <row r="53" spans="1:18" ht="15" customHeight="1">
      <c r="A53" s="22">
        <f>+'[9]BULLETIN ANNUEL'!$B$83</f>
        <v>2012</v>
      </c>
      <c r="B53" s="27"/>
      <c r="C53" s="24">
        <f>+'[9]BULLETIN ANNUEL'!C$224</f>
        <v>251107</v>
      </c>
      <c r="D53" s="24">
        <f>+'[9]BULLETIN ANNUEL'!D$224</f>
        <v>5523</v>
      </c>
      <c r="E53" s="24">
        <f>+'[9]BULLETIN ANNUEL'!E$224</f>
        <v>1246565</v>
      </c>
      <c r="F53" s="24">
        <f>+'[9]BULLETIN ANNUEL'!F$224</f>
        <v>0</v>
      </c>
      <c r="G53" s="24">
        <f>+'[9]BULLETIN ANNUEL'!G$224</f>
        <v>0</v>
      </c>
      <c r="H53" s="24">
        <f>+'[9]BULLETIN ANNUEL'!H$224</f>
        <v>1252088</v>
      </c>
      <c r="I53" s="24">
        <f>+'[9]BULLETIN ANNUEL'!I$224</f>
        <v>1503195</v>
      </c>
      <c r="J53" s="24">
        <f>+'[9]BULLETIN ANNUEL'!J$224</f>
        <v>205676</v>
      </c>
      <c r="K53" s="24">
        <f>+'[9]BULLETIN ANNUEL'!K$224</f>
        <v>0</v>
      </c>
      <c r="L53" s="24">
        <f>+'[9]BULLETIN ANNUEL'!L$224</f>
        <v>205676</v>
      </c>
      <c r="M53" s="24">
        <f>+'[9]BULLETIN ANNUEL'!M$224</f>
        <v>1708871</v>
      </c>
      <c r="N53" s="24">
        <f>+'[9]BULLETIN ANNUEL'!N$224</f>
        <v>223284</v>
      </c>
      <c r="O53" s="24">
        <f>+'[9]BULLETIN ANNUEL'!O$224</f>
        <v>0</v>
      </c>
      <c r="P53" s="25">
        <f>+'[9]BULLETIN ANNUEL'!P$224</f>
        <v>26785</v>
      </c>
      <c r="R53" s="84"/>
    </row>
    <row r="54" spans="1:18" ht="15" customHeight="1">
      <c r="A54" s="22">
        <f>+'[10]BULLETIN ANNUEL'!$B$83</f>
        <v>2013</v>
      </c>
      <c r="B54" s="27"/>
      <c r="C54" s="24">
        <f>+'[10]BULLETIN ANNUEL'!C$224</f>
        <v>272112</v>
      </c>
      <c r="D54" s="24">
        <f>+'[10]BULLETIN ANNUEL'!D$224</f>
        <v>711</v>
      </c>
      <c r="E54" s="24">
        <f>+'[10]BULLETIN ANNUEL'!E$224</f>
        <v>1337466</v>
      </c>
      <c r="F54" s="24">
        <f>+'[10]BULLETIN ANNUEL'!F$224</f>
        <v>0</v>
      </c>
      <c r="G54" s="24">
        <f>+'[10]BULLETIN ANNUEL'!G$224</f>
        <v>0</v>
      </c>
      <c r="H54" s="24">
        <f>+'[10]BULLETIN ANNUEL'!H$224</f>
        <v>1338177</v>
      </c>
      <c r="I54" s="24">
        <f>+'[10]BULLETIN ANNUEL'!I$224</f>
        <v>1610289</v>
      </c>
      <c r="J54" s="24">
        <f>+'[10]BULLETIN ANNUEL'!J$224</f>
        <v>216642</v>
      </c>
      <c r="K54" s="24">
        <f>+'[10]BULLETIN ANNUEL'!K$224</f>
        <v>0</v>
      </c>
      <c r="L54" s="24">
        <f>+'[10]BULLETIN ANNUEL'!L$224</f>
        <v>216642</v>
      </c>
      <c r="M54" s="24">
        <f>+'[10]BULLETIN ANNUEL'!M$224</f>
        <v>1826931</v>
      </c>
      <c r="N54" s="24">
        <f>+'[10]BULLETIN ANNUEL'!N$224</f>
        <v>278065</v>
      </c>
      <c r="O54" s="24">
        <f>+'[10]BULLETIN ANNUEL'!O$224</f>
        <v>0</v>
      </c>
      <c r="P54" s="25">
        <f>+'[10]BULLETIN ANNUEL'!P$224</f>
        <v>2375</v>
      </c>
      <c r="R54" s="84"/>
    </row>
    <row r="55" spans="1:18" ht="15" customHeight="1">
      <c r="A55" s="22">
        <f>+'[11]BULLETIN ANNUEL'!$B$83</f>
        <v>2014</v>
      </c>
      <c r="B55" s="27"/>
      <c r="C55" s="24">
        <f>+'[11]BULLETIN ANNUEL'!C$224</f>
        <v>280402</v>
      </c>
      <c r="D55" s="24">
        <f>+'[11]BULLETIN ANNUEL'!D$224</f>
        <v>711</v>
      </c>
      <c r="E55" s="24">
        <f>+'[11]BULLETIN ANNUEL'!E$224</f>
        <v>1071653</v>
      </c>
      <c r="F55" s="24">
        <f>+'[11]BULLETIN ANNUEL'!F$224</f>
        <v>0</v>
      </c>
      <c r="G55" s="24">
        <f>+'[11]BULLETIN ANNUEL'!G$224</f>
        <v>0</v>
      </c>
      <c r="H55" s="24">
        <f>+'[11]BULLETIN ANNUEL'!H$224</f>
        <v>1072364</v>
      </c>
      <c r="I55" s="24">
        <f>+'[11]BULLETIN ANNUEL'!I$224</f>
        <v>1352766</v>
      </c>
      <c r="J55" s="24">
        <f>+'[11]BULLETIN ANNUEL'!J$224</f>
        <v>225012</v>
      </c>
      <c r="K55" s="24">
        <f>+'[11]BULLETIN ANNUEL'!K$224</f>
        <v>0</v>
      </c>
      <c r="L55" s="24">
        <f>+'[11]BULLETIN ANNUEL'!L$224</f>
        <v>225012</v>
      </c>
      <c r="M55" s="24">
        <f>+'[11]BULLETIN ANNUEL'!M$224</f>
        <v>1577778</v>
      </c>
      <c r="N55" s="24">
        <f>+'[11]BULLETIN ANNUEL'!N$224</f>
        <v>319997</v>
      </c>
      <c r="O55" s="24">
        <f>+'[11]BULLETIN ANNUEL'!O$224</f>
        <v>0</v>
      </c>
      <c r="P55" s="25">
        <f>+'[11]BULLETIN ANNUEL'!P$224</f>
        <v>85327</v>
      </c>
      <c r="R55" s="84"/>
    </row>
    <row r="56" spans="1:18" ht="15" customHeight="1">
      <c r="A56" s="22">
        <f>+'[12]BULLETIN ANNUEL'!$B$83</f>
        <v>2015</v>
      </c>
      <c r="B56" s="27"/>
      <c r="C56" s="24">
        <f>+'[12]BULLETIN ANNUEL'!C$224</f>
        <v>222433</v>
      </c>
      <c r="D56" s="24">
        <f>+'[12]BULLETIN ANNUEL'!D$224</f>
        <v>711</v>
      </c>
      <c r="E56" s="24">
        <f>+'[12]BULLETIN ANNUEL'!E$224</f>
        <v>935116</v>
      </c>
      <c r="F56" s="24">
        <f>+'[12]BULLETIN ANNUEL'!F$224</f>
        <v>0</v>
      </c>
      <c r="G56" s="24">
        <f>+'[12]BULLETIN ANNUEL'!G$224</f>
        <v>0</v>
      </c>
      <c r="H56" s="24">
        <f>+'[12]BULLETIN ANNUEL'!H$224</f>
        <v>935827</v>
      </c>
      <c r="I56" s="24">
        <f>+'[12]BULLETIN ANNUEL'!I$224</f>
        <v>1158260</v>
      </c>
      <c r="J56" s="24">
        <f>+'[12]BULLETIN ANNUEL'!J$224</f>
        <v>248944</v>
      </c>
      <c r="K56" s="24">
        <f>+'[12]BULLETIN ANNUEL'!K$224</f>
        <v>0</v>
      </c>
      <c r="L56" s="24">
        <f>+'[12]BULLETIN ANNUEL'!L$224</f>
        <v>248944</v>
      </c>
      <c r="M56" s="24">
        <f>+'[12]BULLETIN ANNUEL'!M$224</f>
        <v>1407204</v>
      </c>
      <c r="N56" s="24">
        <f>+'[12]BULLETIN ANNUEL'!N$224</f>
        <v>349340</v>
      </c>
      <c r="O56" s="24">
        <f>+'[12]BULLETIN ANNUEL'!O$224</f>
        <v>0</v>
      </c>
      <c r="P56" s="25">
        <f>+'[12]BULLETIN ANNUEL'!P$224</f>
        <v>30703</v>
      </c>
      <c r="R56" s="84"/>
    </row>
    <row r="57" spans="1:18" ht="15" customHeight="1">
      <c r="A57" s="22">
        <f>+'[13]BULLETIN ANNUEL'!$B$83</f>
        <v>2016</v>
      </c>
      <c r="B57" s="27"/>
      <c r="C57" s="24">
        <f>+'[13]BULLETIN ANNUEL'!C$224</f>
        <v>174846</v>
      </c>
      <c r="D57" s="24">
        <f>+'[13]BULLETIN ANNUEL'!D$224</f>
        <v>711</v>
      </c>
      <c r="E57" s="24">
        <f>+'[13]BULLETIN ANNUEL'!E$224</f>
        <v>759709</v>
      </c>
      <c r="F57" s="24">
        <f>+'[13]BULLETIN ANNUEL'!F$224</f>
        <v>0</v>
      </c>
      <c r="G57" s="24">
        <f>+'[13]BULLETIN ANNUEL'!G$224</f>
        <v>0</v>
      </c>
      <c r="H57" s="24">
        <f>+'[13]BULLETIN ANNUEL'!H$224</f>
        <v>760420</v>
      </c>
      <c r="I57" s="24">
        <f>+'[13]BULLETIN ANNUEL'!I$224</f>
        <v>935266</v>
      </c>
      <c r="J57" s="24">
        <f>+'[13]BULLETIN ANNUEL'!J$224</f>
        <v>246347</v>
      </c>
      <c r="K57" s="24">
        <f>+'[13]BULLETIN ANNUEL'!K$224</f>
        <v>0</v>
      </c>
      <c r="L57" s="24">
        <f>+'[13]BULLETIN ANNUEL'!L$224</f>
        <v>246347</v>
      </c>
      <c r="M57" s="24">
        <f>+'[13]BULLETIN ANNUEL'!M$224</f>
        <v>1181613</v>
      </c>
      <c r="N57" s="24">
        <f>+'[13]BULLETIN ANNUEL'!N$224</f>
        <v>371822</v>
      </c>
      <c r="O57" s="24">
        <f>+'[13]BULLETIN ANNUEL'!O$224</f>
        <v>0</v>
      </c>
      <c r="P57" s="25">
        <f>+'[13]BULLETIN ANNUEL'!P$224</f>
        <v>-16165</v>
      </c>
      <c r="R57" s="84"/>
    </row>
    <row r="58" spans="1:18" ht="15" customHeight="1">
      <c r="A58" s="28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R58" s="84"/>
    </row>
    <row r="59" spans="1:18" ht="15" customHeight="1">
      <c r="A59" s="30">
        <f>+'[12]BULLETIN ANNUEL'!$B$18</f>
        <v>2015</v>
      </c>
      <c r="B59" s="31" t="str">
        <f>+'[12]BULLETIN ANNUEL'!A$20</f>
        <v>MARS</v>
      </c>
      <c r="C59" s="24">
        <f>+'[12]BULLETIN ANNUEL'!C$215</f>
        <v>274794</v>
      </c>
      <c r="D59" s="24">
        <f>+'[12]BULLETIN ANNUEL'!D$215</f>
        <v>711</v>
      </c>
      <c r="E59" s="24">
        <f>+'[12]BULLETIN ANNUEL'!E$215</f>
        <v>1050146</v>
      </c>
      <c r="F59" s="24">
        <f>+'[12]BULLETIN ANNUEL'!F$215</f>
        <v>0</v>
      </c>
      <c r="G59" s="24">
        <f>+'[12]BULLETIN ANNUEL'!G$215</f>
        <v>0</v>
      </c>
      <c r="H59" s="24">
        <f>+'[12]BULLETIN ANNUEL'!H$215</f>
        <v>1050857</v>
      </c>
      <c r="I59" s="24">
        <f>+'[12]BULLETIN ANNUEL'!I$215</f>
        <v>1325651</v>
      </c>
      <c r="J59" s="24">
        <f>+'[12]BULLETIN ANNUEL'!J$215</f>
        <v>236868</v>
      </c>
      <c r="K59" s="24">
        <f>+'[12]BULLETIN ANNUEL'!K$215</f>
        <v>0</v>
      </c>
      <c r="L59" s="24">
        <f>+'[12]BULLETIN ANNUEL'!L$215</f>
        <v>236868</v>
      </c>
      <c r="M59" s="24">
        <f>+'[12]BULLETIN ANNUEL'!M$215</f>
        <v>1562519</v>
      </c>
      <c r="N59" s="24">
        <f>+'[12]BULLETIN ANNUEL'!N$215</f>
        <v>337092</v>
      </c>
      <c r="O59" s="24">
        <f>+'[12]BULLETIN ANNUEL'!O$215</f>
        <v>0</v>
      </c>
      <c r="P59" s="25">
        <f>+'[12]BULLETIN ANNUEL'!P$215</f>
        <v>-7168</v>
      </c>
      <c r="R59" s="84"/>
    </row>
    <row r="60" spans="1:18" ht="15" customHeight="1">
      <c r="A60" s="30"/>
      <c r="B60" s="31" t="str">
        <f>+'[12]BULLETIN ANNUEL'!A$23</f>
        <v>JUN</v>
      </c>
      <c r="C60" s="24">
        <f>+'[12]BULLETIN ANNUEL'!C$218</f>
        <v>249240</v>
      </c>
      <c r="D60" s="24">
        <f>+'[12]BULLETIN ANNUEL'!D$218</f>
        <v>711</v>
      </c>
      <c r="E60" s="24">
        <f>+'[12]BULLETIN ANNUEL'!E$218</f>
        <v>874642</v>
      </c>
      <c r="F60" s="24">
        <f>+'[12]BULLETIN ANNUEL'!F$218</f>
        <v>0</v>
      </c>
      <c r="G60" s="24">
        <f>+'[12]BULLETIN ANNUEL'!G$218</f>
        <v>0</v>
      </c>
      <c r="H60" s="24">
        <f>+'[12]BULLETIN ANNUEL'!H$218</f>
        <v>875353</v>
      </c>
      <c r="I60" s="24">
        <f>+'[12]BULLETIN ANNUEL'!I$218</f>
        <v>1124593</v>
      </c>
      <c r="J60" s="24">
        <f>+'[12]BULLETIN ANNUEL'!J$218</f>
        <v>236551</v>
      </c>
      <c r="K60" s="24">
        <f>+'[12]BULLETIN ANNUEL'!K$218</f>
        <v>0</v>
      </c>
      <c r="L60" s="24">
        <f>+'[12]BULLETIN ANNUEL'!L$218</f>
        <v>236551</v>
      </c>
      <c r="M60" s="24">
        <f>+'[12]BULLETIN ANNUEL'!M$218</f>
        <v>1361144</v>
      </c>
      <c r="N60" s="24">
        <f>+'[12]BULLETIN ANNUEL'!N$218</f>
        <v>341951</v>
      </c>
      <c r="O60" s="24">
        <f>+'[12]BULLETIN ANNUEL'!O$218</f>
        <v>0</v>
      </c>
      <c r="P60" s="25">
        <f>+'[12]BULLETIN ANNUEL'!P$218</f>
        <v>50292</v>
      </c>
      <c r="R60" s="84"/>
    </row>
    <row r="61" spans="1:18" ht="15" customHeight="1">
      <c r="A61" s="30"/>
      <c r="B61" s="31" t="str">
        <f>+'[12]BULLETIN ANNUEL'!A$26</f>
        <v>SEPT</v>
      </c>
      <c r="C61" s="24">
        <f>+'[12]BULLETIN ANNUEL'!C$221</f>
        <v>223777</v>
      </c>
      <c r="D61" s="24">
        <f>+'[12]BULLETIN ANNUEL'!D$221</f>
        <v>711</v>
      </c>
      <c r="E61" s="24">
        <f>+'[12]BULLETIN ANNUEL'!E$221</f>
        <v>1111579</v>
      </c>
      <c r="F61" s="24">
        <f>+'[12]BULLETIN ANNUEL'!F$221</f>
        <v>0</v>
      </c>
      <c r="G61" s="24">
        <f>+'[12]BULLETIN ANNUEL'!G$221</f>
        <v>0</v>
      </c>
      <c r="H61" s="24">
        <f>+'[12]BULLETIN ANNUEL'!H$221</f>
        <v>1112290</v>
      </c>
      <c r="I61" s="24">
        <f>+'[12]BULLETIN ANNUEL'!I$221</f>
        <v>1336067</v>
      </c>
      <c r="J61" s="24">
        <f>+'[12]BULLETIN ANNUEL'!J$221</f>
        <v>246310</v>
      </c>
      <c r="K61" s="24">
        <f>+'[12]BULLETIN ANNUEL'!K$221</f>
        <v>0</v>
      </c>
      <c r="L61" s="24">
        <f>+'[12]BULLETIN ANNUEL'!L$221</f>
        <v>246310</v>
      </c>
      <c r="M61" s="24">
        <f>+'[12]BULLETIN ANNUEL'!M$221</f>
        <v>1582377</v>
      </c>
      <c r="N61" s="24">
        <f>+'[12]BULLETIN ANNUEL'!N$221</f>
        <v>345665</v>
      </c>
      <c r="O61" s="24">
        <f>+'[12]BULLETIN ANNUEL'!O$221</f>
        <v>0</v>
      </c>
      <c r="P61" s="25">
        <f>+'[12]BULLETIN ANNUEL'!P$221</f>
        <v>8177</v>
      </c>
      <c r="R61" s="84"/>
    </row>
    <row r="62" spans="1:18" ht="15" customHeight="1">
      <c r="A62" s="30"/>
      <c r="B62" s="31" t="str">
        <f>+'[12]BULLETIN ANNUEL'!A$29</f>
        <v>DEC</v>
      </c>
      <c r="C62" s="24">
        <f>+'[12]BULLETIN ANNUEL'!C$224</f>
        <v>222433</v>
      </c>
      <c r="D62" s="24">
        <f>+'[12]BULLETIN ANNUEL'!D$224</f>
        <v>711</v>
      </c>
      <c r="E62" s="24">
        <f>+'[12]BULLETIN ANNUEL'!E$224</f>
        <v>935116</v>
      </c>
      <c r="F62" s="24">
        <f>+'[12]BULLETIN ANNUEL'!F$224</f>
        <v>0</v>
      </c>
      <c r="G62" s="24">
        <f>+'[12]BULLETIN ANNUEL'!G$224</f>
        <v>0</v>
      </c>
      <c r="H62" s="24">
        <f>+'[12]BULLETIN ANNUEL'!H$224</f>
        <v>935827</v>
      </c>
      <c r="I62" s="24">
        <f>+'[12]BULLETIN ANNUEL'!I$224</f>
        <v>1158260</v>
      </c>
      <c r="J62" s="24">
        <f>+'[12]BULLETIN ANNUEL'!J$224</f>
        <v>248944</v>
      </c>
      <c r="K62" s="24">
        <f>+'[12]BULLETIN ANNUEL'!K$224</f>
        <v>0</v>
      </c>
      <c r="L62" s="24">
        <f>+'[12]BULLETIN ANNUEL'!L$224</f>
        <v>248944</v>
      </c>
      <c r="M62" s="24">
        <f>+'[12]BULLETIN ANNUEL'!M$224</f>
        <v>1407204</v>
      </c>
      <c r="N62" s="24">
        <f>+'[12]BULLETIN ANNUEL'!N$224</f>
        <v>349340</v>
      </c>
      <c r="O62" s="24">
        <f>+'[12]BULLETIN ANNUEL'!O$224</f>
        <v>0</v>
      </c>
      <c r="P62" s="25">
        <f>+'[12]BULLETIN ANNUEL'!P$224</f>
        <v>30703</v>
      </c>
      <c r="R62" s="84"/>
    </row>
    <row r="63" spans="1:18" ht="15" customHeight="1">
      <c r="A63" s="30"/>
      <c r="B63" s="3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R63" s="84"/>
    </row>
    <row r="64" spans="1:18" ht="15" customHeight="1">
      <c r="A64" s="30">
        <f>+'[13]BULLETIN ANNUEL'!$B$18</f>
        <v>2016</v>
      </c>
      <c r="B64" s="31" t="str">
        <f>+'[13]BULLETIN ANNUEL'!A$20</f>
        <v>MAR</v>
      </c>
      <c r="C64" s="24">
        <f>+'[13]BULLETIN ANNUEL'!C$215</f>
        <v>193372</v>
      </c>
      <c r="D64" s="24">
        <f>+'[13]BULLETIN ANNUEL'!D$215</f>
        <v>711</v>
      </c>
      <c r="E64" s="24">
        <f>+'[13]BULLETIN ANNUEL'!E$215</f>
        <v>808863</v>
      </c>
      <c r="F64" s="24">
        <f>+'[13]BULLETIN ANNUEL'!F$215</f>
        <v>0</v>
      </c>
      <c r="G64" s="24">
        <f>+'[13]BULLETIN ANNUEL'!G$215</f>
        <v>0</v>
      </c>
      <c r="H64" s="24">
        <f>+'[13]BULLETIN ANNUEL'!H$215</f>
        <v>809574</v>
      </c>
      <c r="I64" s="24">
        <f>+'[13]BULLETIN ANNUEL'!I$215</f>
        <v>1002946</v>
      </c>
      <c r="J64" s="24">
        <f>+'[13]BULLETIN ANNUEL'!J$215</f>
        <v>249507</v>
      </c>
      <c r="K64" s="24">
        <f>+'[13]BULLETIN ANNUEL'!K$215</f>
        <v>0</v>
      </c>
      <c r="L64" s="24">
        <f>+'[13]BULLETIN ANNUEL'!L$215</f>
        <v>249507</v>
      </c>
      <c r="M64" s="24">
        <f>+'[13]BULLETIN ANNUEL'!M$215</f>
        <v>1252453</v>
      </c>
      <c r="N64" s="24">
        <f>+'[13]BULLETIN ANNUEL'!N$215</f>
        <v>365532</v>
      </c>
      <c r="O64" s="24">
        <f>+'[13]BULLETIN ANNUEL'!O$215</f>
        <v>0</v>
      </c>
      <c r="P64" s="25">
        <f>+'[13]BULLETIN ANNUEL'!P$215</f>
        <v>-13178</v>
      </c>
      <c r="R64" s="84"/>
    </row>
    <row r="65" spans="1:18" ht="15" customHeight="1">
      <c r="A65" s="30"/>
      <c r="B65" s="31" t="str">
        <f>+'[13]BULLETIN ANNUEL'!A$23</f>
        <v>JUIN</v>
      </c>
      <c r="C65" s="24">
        <f>+'[13]BULLETIN ANNUEL'!C$218</f>
        <v>183599</v>
      </c>
      <c r="D65" s="24">
        <f>+'[13]BULLETIN ANNUEL'!D$218</f>
        <v>711</v>
      </c>
      <c r="E65" s="24">
        <f>+'[13]BULLETIN ANNUEL'!E$218</f>
        <v>909105</v>
      </c>
      <c r="F65" s="24">
        <f>+'[13]BULLETIN ANNUEL'!F$218</f>
        <v>0</v>
      </c>
      <c r="G65" s="24">
        <f>+'[13]BULLETIN ANNUEL'!G$218</f>
        <v>0</v>
      </c>
      <c r="H65" s="24">
        <f>+'[13]BULLETIN ANNUEL'!H$218</f>
        <v>909816</v>
      </c>
      <c r="I65" s="24">
        <f>+'[13]BULLETIN ANNUEL'!I$218</f>
        <v>1093415</v>
      </c>
      <c r="J65" s="24">
        <f>+'[13]BULLETIN ANNUEL'!J$218</f>
        <v>251004</v>
      </c>
      <c r="K65" s="24">
        <f>+'[13]BULLETIN ANNUEL'!K$218</f>
        <v>0</v>
      </c>
      <c r="L65" s="24">
        <f>+'[13]BULLETIN ANNUEL'!L$218</f>
        <v>251004</v>
      </c>
      <c r="M65" s="24">
        <f>+'[13]BULLETIN ANNUEL'!M$218</f>
        <v>1344419</v>
      </c>
      <c r="N65" s="24">
        <f>+'[13]BULLETIN ANNUEL'!N$218</f>
        <v>366677</v>
      </c>
      <c r="O65" s="24">
        <f>+'[13]BULLETIN ANNUEL'!O$218</f>
        <v>0</v>
      </c>
      <c r="P65" s="25">
        <f>+'[13]BULLETIN ANNUEL'!P$218</f>
        <v>-18262</v>
      </c>
      <c r="R65" s="84"/>
    </row>
    <row r="66" spans="1:18" ht="15" customHeight="1">
      <c r="A66" s="30"/>
      <c r="B66" s="31" t="str">
        <f>+'[13]BULLETIN ANNUEL'!A$26</f>
        <v>SEPT</v>
      </c>
      <c r="C66" s="24">
        <f>+'[13]BULLETIN ANNUEL'!C$221</f>
        <v>164581</v>
      </c>
      <c r="D66" s="24">
        <f>+'[13]BULLETIN ANNUEL'!D$221</f>
        <v>711</v>
      </c>
      <c r="E66" s="24">
        <f>+'[13]BULLETIN ANNUEL'!E$221</f>
        <v>905405</v>
      </c>
      <c r="F66" s="24">
        <f>+'[13]BULLETIN ANNUEL'!F$221</f>
        <v>0</v>
      </c>
      <c r="G66" s="24">
        <f>+'[13]BULLETIN ANNUEL'!G$221</f>
        <v>0</v>
      </c>
      <c r="H66" s="24">
        <f>+'[13]BULLETIN ANNUEL'!H$221</f>
        <v>906116</v>
      </c>
      <c r="I66" s="24">
        <f>+'[13]BULLETIN ANNUEL'!I$221</f>
        <v>1070697</v>
      </c>
      <c r="J66" s="24">
        <f>+'[13]BULLETIN ANNUEL'!J$221</f>
        <v>233877</v>
      </c>
      <c r="K66" s="24">
        <f>+'[13]BULLETIN ANNUEL'!K$221</f>
        <v>0</v>
      </c>
      <c r="L66" s="24">
        <f>+'[13]BULLETIN ANNUEL'!L$221</f>
        <v>233877</v>
      </c>
      <c r="M66" s="24">
        <f>+'[13]BULLETIN ANNUEL'!M$221</f>
        <v>1304574</v>
      </c>
      <c r="N66" s="24">
        <f>+'[13]BULLETIN ANNUEL'!N$221</f>
        <v>366745</v>
      </c>
      <c r="O66" s="24">
        <f>+'[13]BULLETIN ANNUEL'!O$221</f>
        <v>0</v>
      </c>
      <c r="P66" s="25">
        <f>+'[13]BULLETIN ANNUEL'!P$221</f>
        <v>-37489</v>
      </c>
      <c r="R66" s="84"/>
    </row>
    <row r="67" spans="1:18" ht="15" customHeight="1">
      <c r="A67" s="30"/>
      <c r="B67" s="31" t="str">
        <f>+'[13]BULLETIN ANNUEL'!A$29</f>
        <v>DEC</v>
      </c>
      <c r="C67" s="24">
        <f>+'[13]BULLETIN ANNUEL'!C$224</f>
        <v>174846</v>
      </c>
      <c r="D67" s="24">
        <f>+'[13]BULLETIN ANNUEL'!D$224</f>
        <v>711</v>
      </c>
      <c r="E67" s="24">
        <f>+'[13]BULLETIN ANNUEL'!E$224</f>
        <v>759709</v>
      </c>
      <c r="F67" s="24">
        <f>+'[13]BULLETIN ANNUEL'!F$224</f>
        <v>0</v>
      </c>
      <c r="G67" s="24">
        <f>+'[13]BULLETIN ANNUEL'!G$224</f>
        <v>0</v>
      </c>
      <c r="H67" s="24">
        <f>+'[13]BULLETIN ANNUEL'!H$224</f>
        <v>760420</v>
      </c>
      <c r="I67" s="24">
        <f>+'[13]BULLETIN ANNUEL'!I$224</f>
        <v>935266</v>
      </c>
      <c r="J67" s="24">
        <f>+'[13]BULLETIN ANNUEL'!J$224</f>
        <v>246347</v>
      </c>
      <c r="K67" s="24">
        <f>+'[13]BULLETIN ANNUEL'!K$224</f>
        <v>0</v>
      </c>
      <c r="L67" s="24">
        <f>+'[13]BULLETIN ANNUEL'!L$224</f>
        <v>246347</v>
      </c>
      <c r="M67" s="24">
        <f>+'[13]BULLETIN ANNUEL'!M$224</f>
        <v>1181613</v>
      </c>
      <c r="N67" s="24">
        <f>+'[13]BULLETIN ANNUEL'!N$224</f>
        <v>371822</v>
      </c>
      <c r="O67" s="24">
        <f>+'[13]BULLETIN ANNUEL'!O$224</f>
        <v>0</v>
      </c>
      <c r="P67" s="25">
        <f>+'[13]BULLETIN ANNUEL'!P$224</f>
        <v>-16165</v>
      </c>
      <c r="R67" s="84"/>
    </row>
    <row r="68" spans="1:18" ht="15" customHeight="1">
      <c r="A68" s="30"/>
      <c r="B68" s="3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  <c r="R68" s="84"/>
    </row>
    <row r="69" spans="1:18" ht="15" customHeight="1">
      <c r="A69" s="30">
        <f>+'[4]BULLETIN ANNUEL'!$B$18</f>
        <v>2017</v>
      </c>
      <c r="B69" s="31" t="str">
        <f>+'[4]BULLETIN ANNUEL'!A$18</f>
        <v>JAN</v>
      </c>
      <c r="C69" s="24">
        <f>+'[4]BULLETIN ANNUEL'!C$213</f>
        <v>156304</v>
      </c>
      <c r="D69" s="24">
        <f>+'[4]BULLETIN ANNUEL'!D$213</f>
        <v>711</v>
      </c>
      <c r="E69" s="24">
        <f>+'[4]BULLETIN ANNUEL'!E$213</f>
        <v>799626</v>
      </c>
      <c r="F69" s="24">
        <f>+'[4]BULLETIN ANNUEL'!F$213</f>
        <v>0</v>
      </c>
      <c r="G69" s="24">
        <f>+'[4]BULLETIN ANNUEL'!G$213</f>
        <v>0</v>
      </c>
      <c r="H69" s="24">
        <f>+'[4]BULLETIN ANNUEL'!H$213</f>
        <v>800337</v>
      </c>
      <c r="I69" s="24">
        <f>+'[4]BULLETIN ANNUEL'!I$213</f>
        <v>956641</v>
      </c>
      <c r="J69" s="24">
        <f>+'[4]BULLETIN ANNUEL'!J$213</f>
        <v>228140</v>
      </c>
      <c r="K69" s="24">
        <f>+'[4]BULLETIN ANNUEL'!K$213</f>
        <v>0</v>
      </c>
      <c r="L69" s="24">
        <f>+'[4]BULLETIN ANNUEL'!L$213</f>
        <v>228140</v>
      </c>
      <c r="M69" s="24">
        <f>+'[4]BULLETIN ANNUEL'!M$213</f>
        <v>1184781</v>
      </c>
      <c r="N69" s="24">
        <f>+'[4]BULLETIN ANNUEL'!N$213</f>
        <v>381070</v>
      </c>
      <c r="O69" s="24">
        <f>+'[4]BULLETIN ANNUEL'!O$213</f>
        <v>0</v>
      </c>
      <c r="P69" s="25">
        <f>+'[4]BULLETIN ANNUEL'!P$213</f>
        <v>-27385.281171000002</v>
      </c>
      <c r="R69" s="84"/>
    </row>
    <row r="70" spans="1:18" ht="15" customHeight="1">
      <c r="A70" s="30"/>
      <c r="B70" s="31" t="str">
        <f>+'[4]BULLETIN ANNUEL'!A$19</f>
        <v>FEV</v>
      </c>
      <c r="C70" s="24">
        <f>+'[4]BULLETIN ANNUEL'!C$214</f>
        <v>144775</v>
      </c>
      <c r="D70" s="24">
        <f>+'[4]BULLETIN ANNUEL'!D$214</f>
        <v>711</v>
      </c>
      <c r="E70" s="24">
        <f>+'[4]BULLETIN ANNUEL'!E$214</f>
        <v>756237</v>
      </c>
      <c r="F70" s="24">
        <f>+'[4]BULLETIN ANNUEL'!F$214</f>
        <v>0</v>
      </c>
      <c r="G70" s="24">
        <f>+'[4]BULLETIN ANNUEL'!G$214</f>
        <v>0</v>
      </c>
      <c r="H70" s="24">
        <f>+'[4]BULLETIN ANNUEL'!H$214</f>
        <v>756948</v>
      </c>
      <c r="I70" s="24">
        <f>+'[4]BULLETIN ANNUEL'!I$214</f>
        <v>901723</v>
      </c>
      <c r="J70" s="24">
        <f>+'[4]BULLETIN ANNUEL'!J$214</f>
        <v>250695</v>
      </c>
      <c r="K70" s="24">
        <f>+'[4]BULLETIN ANNUEL'!K$214</f>
        <v>0</v>
      </c>
      <c r="L70" s="24">
        <f>+'[4]BULLETIN ANNUEL'!L$214</f>
        <v>250695</v>
      </c>
      <c r="M70" s="24">
        <f>+'[4]BULLETIN ANNUEL'!M$214</f>
        <v>1152418</v>
      </c>
      <c r="N70" s="24">
        <f>+'[4]BULLETIN ANNUEL'!N$214</f>
        <v>382162</v>
      </c>
      <c r="O70" s="24">
        <f>+'[4]BULLETIN ANNUEL'!O$214</f>
        <v>0</v>
      </c>
      <c r="P70" s="25">
        <f>+'[4]BULLETIN ANNUEL'!P$214</f>
        <v>-40729</v>
      </c>
      <c r="R70" s="84"/>
    </row>
    <row r="71" spans="1:18" ht="15" customHeight="1">
      <c r="A71" s="30"/>
      <c r="B71" s="31" t="str">
        <f>+'[4]BULLETIN ANNUEL'!A$20</f>
        <v>MAR</v>
      </c>
      <c r="C71" s="24">
        <f>+'[4]BULLETIN ANNUEL'!C$215</f>
        <v>145033</v>
      </c>
      <c r="D71" s="24">
        <f>+'[4]BULLETIN ANNUEL'!D$215</f>
        <v>711</v>
      </c>
      <c r="E71" s="24">
        <f>+'[4]BULLETIN ANNUEL'!E$215</f>
        <v>740747</v>
      </c>
      <c r="F71" s="24">
        <f>+'[4]BULLETIN ANNUEL'!F$215</f>
        <v>0</v>
      </c>
      <c r="G71" s="24">
        <f>+'[4]BULLETIN ANNUEL'!G$215</f>
        <v>0</v>
      </c>
      <c r="H71" s="24">
        <f>+'[4]BULLETIN ANNUEL'!H$215</f>
        <v>741458</v>
      </c>
      <c r="I71" s="24">
        <f>+'[4]BULLETIN ANNUEL'!I$215</f>
        <v>886491</v>
      </c>
      <c r="J71" s="24">
        <f>+'[4]BULLETIN ANNUEL'!J$215</f>
        <v>251248</v>
      </c>
      <c r="K71" s="24">
        <f>+'[4]BULLETIN ANNUEL'!K$215</f>
        <v>0</v>
      </c>
      <c r="L71" s="24">
        <f>+'[4]BULLETIN ANNUEL'!L$215</f>
        <v>251248</v>
      </c>
      <c r="M71" s="24">
        <f>+'[4]BULLETIN ANNUEL'!M$215</f>
        <v>1137739</v>
      </c>
      <c r="N71" s="24">
        <f>+'[4]BULLETIN ANNUEL'!N$215</f>
        <v>398435</v>
      </c>
      <c r="O71" s="24">
        <f>+'[4]BULLETIN ANNUEL'!O$215</f>
        <v>0</v>
      </c>
      <c r="P71" s="25">
        <f>+'[4]BULLETIN ANNUEL'!P$215</f>
        <v>-46757</v>
      </c>
      <c r="R71" s="84"/>
    </row>
    <row r="72" spans="1:18" ht="15" customHeight="1">
      <c r="A72" s="30"/>
      <c r="B72" s="31" t="str">
        <f>+'[4]BULLETIN ANNUEL'!A$21</f>
        <v>AVR</v>
      </c>
      <c r="C72" s="24">
        <f>+'[4]BULLETIN ANNUEL'!C$216</f>
        <v>143449</v>
      </c>
      <c r="D72" s="24">
        <f>+'[4]BULLETIN ANNUEL'!D$216</f>
        <v>711</v>
      </c>
      <c r="E72" s="24">
        <f>+'[4]BULLETIN ANNUEL'!E$216</f>
        <v>752857</v>
      </c>
      <c r="F72" s="24">
        <f>+'[4]BULLETIN ANNUEL'!F$216</f>
        <v>0</v>
      </c>
      <c r="G72" s="24">
        <f>+'[4]BULLETIN ANNUEL'!G$216</f>
        <v>0</v>
      </c>
      <c r="H72" s="24">
        <f>+'[4]BULLETIN ANNUEL'!H$216</f>
        <v>753568</v>
      </c>
      <c r="I72" s="24">
        <f>+'[4]BULLETIN ANNUEL'!I$216</f>
        <v>897017</v>
      </c>
      <c r="J72" s="24">
        <f>+'[4]BULLETIN ANNUEL'!J$216</f>
        <v>245236</v>
      </c>
      <c r="K72" s="24">
        <f>+'[4]BULLETIN ANNUEL'!K$216</f>
        <v>0</v>
      </c>
      <c r="L72" s="24">
        <f>+'[4]BULLETIN ANNUEL'!L$216</f>
        <v>245236</v>
      </c>
      <c r="M72" s="24">
        <f>+'[4]BULLETIN ANNUEL'!M$216</f>
        <v>1142253</v>
      </c>
      <c r="N72" s="24">
        <f>+'[4]BULLETIN ANNUEL'!N$216</f>
        <v>395348</v>
      </c>
      <c r="O72" s="24">
        <f>+'[4]BULLETIN ANNUEL'!O$216</f>
        <v>0</v>
      </c>
      <c r="P72" s="25">
        <f>+'[4]BULLETIN ANNUEL'!P$216</f>
        <v>-47006</v>
      </c>
      <c r="R72" s="84"/>
    </row>
    <row r="73" spans="1:18" ht="15" customHeight="1">
      <c r="A73" s="30"/>
      <c r="B73" s="31" t="str">
        <f>+'[4]BULLETIN ANNUEL'!A$22</f>
        <v>MAI</v>
      </c>
      <c r="C73" s="24">
        <f>+'[4]BULLETIN ANNUEL'!C$217</f>
        <v>140272</v>
      </c>
      <c r="D73" s="24">
        <f>+'[4]BULLETIN ANNUEL'!D$217</f>
        <v>711</v>
      </c>
      <c r="E73" s="24">
        <f>+'[4]BULLETIN ANNUEL'!E$217</f>
        <v>714129</v>
      </c>
      <c r="F73" s="24">
        <f>+'[4]BULLETIN ANNUEL'!F$217</f>
        <v>0</v>
      </c>
      <c r="G73" s="24">
        <f>+'[4]BULLETIN ANNUEL'!G$217</f>
        <v>0</v>
      </c>
      <c r="H73" s="24">
        <f>+'[4]BULLETIN ANNUEL'!H$217</f>
        <v>714840</v>
      </c>
      <c r="I73" s="24">
        <f>+'[4]BULLETIN ANNUEL'!I$217</f>
        <v>855112</v>
      </c>
      <c r="J73" s="24">
        <f>+'[4]BULLETIN ANNUEL'!J$217</f>
        <v>269967</v>
      </c>
      <c r="K73" s="24">
        <f>+'[4]BULLETIN ANNUEL'!K$217</f>
        <v>0</v>
      </c>
      <c r="L73" s="24">
        <f>+'[4]BULLETIN ANNUEL'!L$217</f>
        <v>269967</v>
      </c>
      <c r="M73" s="24">
        <f>+'[4]BULLETIN ANNUEL'!M$217</f>
        <v>1125079</v>
      </c>
      <c r="N73" s="24">
        <f>+'[4]BULLETIN ANNUEL'!N$217</f>
        <v>397466</v>
      </c>
      <c r="O73" s="24">
        <f>+'[4]BULLETIN ANNUEL'!O$217</f>
        <v>0</v>
      </c>
      <c r="P73" s="25">
        <f>+'[4]BULLETIN ANNUEL'!P$217</f>
        <v>-65237</v>
      </c>
      <c r="R73" s="84"/>
    </row>
    <row r="74" spans="1:18" ht="15" customHeight="1">
      <c r="A74" s="30"/>
      <c r="B74" s="31" t="str">
        <f>+'[4]BULLETIN ANNUEL'!A$23</f>
        <v>JUN</v>
      </c>
      <c r="C74" s="24">
        <f>+'[4]BULLETIN ANNUEL'!C$218</f>
        <v>144133</v>
      </c>
      <c r="D74" s="24">
        <f>+'[4]BULLETIN ANNUEL'!D$218</f>
        <v>711</v>
      </c>
      <c r="E74" s="24">
        <f>+'[4]BULLETIN ANNUEL'!E$218</f>
        <v>714345</v>
      </c>
      <c r="F74" s="24">
        <f>+'[4]BULLETIN ANNUEL'!F$218</f>
        <v>0</v>
      </c>
      <c r="G74" s="24">
        <f>+'[4]BULLETIN ANNUEL'!G$218</f>
        <v>0</v>
      </c>
      <c r="H74" s="24">
        <f>+'[4]BULLETIN ANNUEL'!H$218</f>
        <v>715056</v>
      </c>
      <c r="I74" s="24">
        <f>+'[4]BULLETIN ANNUEL'!I$218</f>
        <v>859189</v>
      </c>
      <c r="J74" s="24">
        <f>+'[4]BULLETIN ANNUEL'!J$218</f>
        <v>268559</v>
      </c>
      <c r="K74" s="24">
        <f>+'[4]BULLETIN ANNUEL'!K$218</f>
        <v>0</v>
      </c>
      <c r="L74" s="24">
        <f>+'[4]BULLETIN ANNUEL'!L$218</f>
        <v>268559</v>
      </c>
      <c r="M74" s="24">
        <f>+'[4]BULLETIN ANNUEL'!M$218</f>
        <v>1127748</v>
      </c>
      <c r="N74" s="24">
        <f>+'[4]BULLETIN ANNUEL'!N$218</f>
        <v>397396</v>
      </c>
      <c r="O74" s="24">
        <f>+'[4]BULLETIN ANNUEL'!O$218</f>
        <v>0</v>
      </c>
      <c r="P74" s="25">
        <f>+'[4]BULLETIN ANNUEL'!P$218</f>
        <v>-50241</v>
      </c>
      <c r="R74" s="84"/>
    </row>
    <row r="75" spans="1:18" ht="15" customHeight="1">
      <c r="A75" s="30"/>
      <c r="B75" s="31" t="str">
        <f>+'[4]BULLETIN ANNUEL'!A$24</f>
        <v>JUIL</v>
      </c>
      <c r="C75" s="24">
        <f>+'[4]BULLETIN ANNUEL'!C$219</f>
        <v>144138</v>
      </c>
      <c r="D75" s="24">
        <f>+'[4]BULLETIN ANNUEL'!D$219</f>
        <v>711</v>
      </c>
      <c r="E75" s="24">
        <f>+'[4]BULLETIN ANNUEL'!E$219</f>
        <v>722621</v>
      </c>
      <c r="F75" s="24">
        <f>+'[4]BULLETIN ANNUEL'!F$219</f>
        <v>0</v>
      </c>
      <c r="G75" s="24">
        <f>+'[4]BULLETIN ANNUEL'!G$219</f>
        <v>0</v>
      </c>
      <c r="H75" s="24">
        <f>+'[4]BULLETIN ANNUEL'!H$219</f>
        <v>723332</v>
      </c>
      <c r="I75" s="24">
        <f>+'[4]BULLETIN ANNUEL'!I$219</f>
        <v>867470</v>
      </c>
      <c r="J75" s="24">
        <f>+'[4]BULLETIN ANNUEL'!J$219</f>
        <v>259389</v>
      </c>
      <c r="K75" s="24">
        <f>+'[4]BULLETIN ANNUEL'!K$219</f>
        <v>0</v>
      </c>
      <c r="L75" s="24">
        <f>+'[4]BULLETIN ANNUEL'!L$219</f>
        <v>259389</v>
      </c>
      <c r="M75" s="24">
        <f>+'[4]BULLETIN ANNUEL'!M$219</f>
        <v>1126859</v>
      </c>
      <c r="N75" s="24">
        <f>+'[4]BULLETIN ANNUEL'!N$219</f>
        <v>398369</v>
      </c>
      <c r="O75" s="24">
        <f>+'[4]BULLETIN ANNUEL'!O$219</f>
        <v>0</v>
      </c>
      <c r="P75" s="25">
        <f>+'[4]BULLETIN ANNUEL'!P$219</f>
        <v>-38652</v>
      </c>
      <c r="R75" s="84"/>
    </row>
    <row r="76" spans="1:18" ht="15" customHeight="1">
      <c r="A76" s="30"/>
      <c r="B76" s="31" t="str">
        <f>+'[4]BULLETIN ANNUEL'!A$25</f>
        <v>AOU</v>
      </c>
      <c r="C76" s="24">
        <f>+'[4]BULLETIN ANNUEL'!C$220</f>
        <v>150627</v>
      </c>
      <c r="D76" s="24">
        <f>+'[4]BULLETIN ANNUEL'!D$220</f>
        <v>711</v>
      </c>
      <c r="E76" s="24">
        <f>+'[4]BULLETIN ANNUEL'!E$220</f>
        <v>770279</v>
      </c>
      <c r="F76" s="24">
        <f>+'[4]BULLETIN ANNUEL'!F$220</f>
        <v>0</v>
      </c>
      <c r="G76" s="24">
        <f>+'[4]BULLETIN ANNUEL'!G$220</f>
        <v>0</v>
      </c>
      <c r="H76" s="24">
        <f>+'[4]BULLETIN ANNUEL'!H$220</f>
        <v>770990</v>
      </c>
      <c r="I76" s="24">
        <f>+'[4]BULLETIN ANNUEL'!I$220</f>
        <v>921617</v>
      </c>
      <c r="J76" s="24">
        <f>+'[4]BULLETIN ANNUEL'!J$220</f>
        <v>260926</v>
      </c>
      <c r="K76" s="24">
        <f>+'[4]BULLETIN ANNUEL'!K$220</f>
        <v>0</v>
      </c>
      <c r="L76" s="24">
        <f>+'[4]BULLETIN ANNUEL'!L$220</f>
        <v>260926</v>
      </c>
      <c r="M76" s="24">
        <f>+'[4]BULLETIN ANNUEL'!M$220</f>
        <v>1182543</v>
      </c>
      <c r="N76" s="24">
        <f>+'[4]BULLETIN ANNUEL'!N$220</f>
        <v>399900</v>
      </c>
      <c r="O76" s="24">
        <f>+'[4]BULLETIN ANNUEL'!O$220</f>
        <v>0</v>
      </c>
      <c r="P76" s="25">
        <f>+'[4]BULLETIN ANNUEL'!P$220</f>
        <v>-33393</v>
      </c>
      <c r="R76" s="84"/>
    </row>
    <row r="77" spans="1:18" ht="15" customHeight="1">
      <c r="A77" s="30"/>
      <c r="B77" s="31" t="str">
        <f>+'[4]BULLETIN ANNUEL'!A$26</f>
        <v>SEPT</v>
      </c>
      <c r="C77" s="24">
        <f>+'[4]BULLETIN ANNUEL'!C$221</f>
        <v>144723</v>
      </c>
      <c r="D77" s="24">
        <f>+'[4]BULLETIN ANNUEL'!D$221</f>
        <v>711</v>
      </c>
      <c r="E77" s="24">
        <f>+'[4]BULLETIN ANNUEL'!E$221</f>
        <v>749988</v>
      </c>
      <c r="F77" s="24">
        <f>+'[4]BULLETIN ANNUEL'!F$221</f>
        <v>0</v>
      </c>
      <c r="G77" s="24">
        <f>+'[4]BULLETIN ANNUEL'!G$221</f>
        <v>0</v>
      </c>
      <c r="H77" s="24">
        <f>+'[4]BULLETIN ANNUEL'!H$221</f>
        <v>750699</v>
      </c>
      <c r="I77" s="24">
        <f>+'[4]BULLETIN ANNUEL'!I$221</f>
        <v>895422</v>
      </c>
      <c r="J77" s="24">
        <f>+'[4]BULLETIN ANNUEL'!J$221</f>
        <v>259244</v>
      </c>
      <c r="K77" s="24">
        <f>+'[4]BULLETIN ANNUEL'!K$221</f>
        <v>0</v>
      </c>
      <c r="L77" s="24">
        <f>+'[4]BULLETIN ANNUEL'!L$221</f>
        <v>259244</v>
      </c>
      <c r="M77" s="24">
        <f>+'[4]BULLETIN ANNUEL'!M$221</f>
        <v>1154666</v>
      </c>
      <c r="N77" s="24">
        <f>+'[4]BULLETIN ANNUEL'!N$221</f>
        <v>400574</v>
      </c>
      <c r="O77" s="24">
        <f>+'[4]BULLETIN ANNUEL'!O$221</f>
        <v>0</v>
      </c>
      <c r="P77" s="25">
        <f>+'[4]BULLETIN ANNUEL'!P$221</f>
        <v>-36932</v>
      </c>
      <c r="R77" s="84"/>
    </row>
    <row r="78" spans="1:18" ht="15" customHeight="1">
      <c r="A78" s="30"/>
      <c r="B78" s="31" t="str">
        <f>+'[4]BULLETIN ANNUEL'!A$27</f>
        <v>OCT</v>
      </c>
      <c r="C78" s="24">
        <f>+'[4]BULLETIN ANNUEL'!C$222</f>
        <v>148669</v>
      </c>
      <c r="D78" s="24">
        <f>+'[4]BULLETIN ANNUEL'!D$222</f>
        <v>711</v>
      </c>
      <c r="E78" s="24">
        <f>+'[4]BULLETIN ANNUEL'!E$222</f>
        <v>749256</v>
      </c>
      <c r="F78" s="24">
        <f>+'[4]BULLETIN ANNUEL'!F$222</f>
        <v>0</v>
      </c>
      <c r="G78" s="24">
        <f>+'[4]BULLETIN ANNUEL'!G$222</f>
        <v>0</v>
      </c>
      <c r="H78" s="24">
        <f>+'[4]BULLETIN ANNUEL'!H$222</f>
        <v>749967</v>
      </c>
      <c r="I78" s="24">
        <f>+'[4]BULLETIN ANNUEL'!I$222</f>
        <v>898636</v>
      </c>
      <c r="J78" s="24">
        <f>+'[4]BULLETIN ANNUEL'!J$222</f>
        <v>262893</v>
      </c>
      <c r="K78" s="24">
        <f>+'[4]BULLETIN ANNUEL'!K$222</f>
        <v>0</v>
      </c>
      <c r="L78" s="24">
        <f>+'[4]BULLETIN ANNUEL'!L$222</f>
        <v>262893</v>
      </c>
      <c r="M78" s="24">
        <f>+'[4]BULLETIN ANNUEL'!M$222</f>
        <v>1161529</v>
      </c>
      <c r="N78" s="24">
        <f>+'[4]BULLETIN ANNUEL'!N$222</f>
        <v>400616</v>
      </c>
      <c r="O78" s="24">
        <f>+'[4]BULLETIN ANNUEL'!O$222</f>
        <v>0</v>
      </c>
      <c r="P78" s="25">
        <f>+'[4]BULLETIN ANNUEL'!P$222</f>
        <v>-67353</v>
      </c>
      <c r="R78" s="84"/>
    </row>
    <row r="79" spans="1:18" ht="15" customHeight="1">
      <c r="A79" s="30"/>
      <c r="B79" s="31" t="str">
        <f>+'[4]BULLETIN ANNUEL'!A$28</f>
        <v>NOV</v>
      </c>
      <c r="C79" s="24">
        <f>+'[4]BULLETIN ANNUEL'!C$223</f>
        <v>147334</v>
      </c>
      <c r="D79" s="24">
        <f>+'[4]BULLETIN ANNUEL'!D$223</f>
        <v>711</v>
      </c>
      <c r="E79" s="24">
        <f>+'[4]BULLETIN ANNUEL'!E$223</f>
        <v>747461</v>
      </c>
      <c r="F79" s="24">
        <f>+'[4]BULLETIN ANNUEL'!F$223</f>
        <v>0</v>
      </c>
      <c r="G79" s="24">
        <f>+'[4]BULLETIN ANNUEL'!G$223</f>
        <v>0</v>
      </c>
      <c r="H79" s="24">
        <f>+'[4]BULLETIN ANNUEL'!H$223</f>
        <v>748172</v>
      </c>
      <c r="I79" s="24">
        <f>+'[4]BULLETIN ANNUEL'!I$223</f>
        <v>895506</v>
      </c>
      <c r="J79" s="24">
        <f>+'[4]BULLETIN ANNUEL'!J$223</f>
        <v>261169</v>
      </c>
      <c r="K79" s="24">
        <f>+'[4]BULLETIN ANNUEL'!K$223</f>
        <v>0</v>
      </c>
      <c r="L79" s="24">
        <f>+'[4]BULLETIN ANNUEL'!L$223</f>
        <v>261169</v>
      </c>
      <c r="M79" s="24">
        <f>+'[4]BULLETIN ANNUEL'!M$223</f>
        <v>1156675</v>
      </c>
      <c r="N79" s="24">
        <f>+'[4]BULLETIN ANNUEL'!N$223</f>
        <v>396183</v>
      </c>
      <c r="O79" s="24">
        <f>+'[4]BULLETIN ANNUEL'!O$223</f>
        <v>0</v>
      </c>
      <c r="P79" s="25">
        <f>+'[4]BULLETIN ANNUEL'!P$223</f>
        <v>-26132</v>
      </c>
      <c r="R79" s="84"/>
    </row>
    <row r="80" spans="1:18" ht="15" customHeight="1">
      <c r="A80" s="30"/>
      <c r="B80" s="31">
        <f>+'[4]BULLETIN ANNUEL'!A$29</f>
        <v>0</v>
      </c>
      <c r="C80" s="24">
        <f>+'[4]BULLETIN ANNUEL'!C$224</f>
        <v>0</v>
      </c>
      <c r="D80" s="24">
        <f>+'[4]BULLETIN ANNUEL'!D$224</f>
        <v>0</v>
      </c>
      <c r="E80" s="24">
        <f>+'[4]BULLETIN ANNUEL'!E$224</f>
        <v>0</v>
      </c>
      <c r="F80" s="24">
        <f>+'[4]BULLETIN ANNUEL'!F$224</f>
        <v>0</v>
      </c>
      <c r="G80" s="24">
        <f>+'[4]BULLETIN ANNUEL'!G$224</f>
        <v>0</v>
      </c>
      <c r="H80" s="24">
        <f>+'[4]BULLETIN ANNUEL'!H$224</f>
        <v>0</v>
      </c>
      <c r="I80" s="24">
        <f>+'[4]BULLETIN ANNUEL'!I$224</f>
        <v>0</v>
      </c>
      <c r="J80" s="24">
        <f>+'[4]BULLETIN ANNUEL'!J$224</f>
        <v>0</v>
      </c>
      <c r="K80" s="24">
        <f>+'[4]BULLETIN ANNUEL'!K$224</f>
        <v>0</v>
      </c>
      <c r="L80" s="24">
        <f>+'[4]BULLETIN ANNUEL'!L$224</f>
        <v>0</v>
      </c>
      <c r="M80" s="24">
        <f>+'[4]BULLETIN ANNUEL'!M$224</f>
        <v>0</v>
      </c>
      <c r="N80" s="24">
        <f>+'[4]BULLETIN ANNUEL'!N$224</f>
        <v>0</v>
      </c>
      <c r="O80" s="24">
        <f>+'[4]BULLETIN ANNUEL'!O$224</f>
        <v>0</v>
      </c>
      <c r="P80" s="25">
        <f>+'[4]BULLETIN ANNUEL'!P$224</f>
        <v>0</v>
      </c>
      <c r="R80" s="84"/>
    </row>
    <row r="81" spans="1:18" ht="15" customHeight="1" thickBot="1">
      <c r="A81" s="88"/>
      <c r="B81" s="8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68"/>
      <c r="R81" s="84"/>
    </row>
    <row r="82" spans="1:18">
      <c r="A82" s="87"/>
      <c r="B82" s="191" t="s">
        <v>183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41"/>
      <c r="R82" s="84"/>
    </row>
    <row r="83" spans="1:18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41"/>
      <c r="R83" s="84"/>
    </row>
    <row r="84" spans="1:18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41"/>
      <c r="R84" s="84"/>
    </row>
    <row r="85" spans="1:18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41"/>
      <c r="R85" s="84"/>
    </row>
    <row r="86" spans="1:18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41"/>
      <c r="R86" s="84"/>
    </row>
    <row r="87" spans="1:18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R87" s="84"/>
    </row>
    <row r="88" spans="1:18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R88" s="84"/>
    </row>
    <row r="89" spans="1:18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R89" s="84"/>
    </row>
    <row r="90" spans="1:18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R90" s="84"/>
    </row>
    <row r="91" spans="1:18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R91" s="84"/>
    </row>
    <row r="92" spans="1:18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R92" s="84"/>
    </row>
    <row r="93" spans="1:18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R93" s="84"/>
    </row>
    <row r="94" spans="1:18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R94" s="84"/>
    </row>
    <row r="95" spans="1:18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R95" s="84"/>
    </row>
    <row r="96" spans="1:18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R96" s="84"/>
    </row>
    <row r="97" spans="1:18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R97" s="84"/>
    </row>
    <row r="98" spans="1:18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R98" s="84"/>
    </row>
    <row r="99" spans="1:18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R99" s="84"/>
    </row>
    <row r="100" spans="1:18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R100" s="84"/>
    </row>
    <row r="101" spans="1:18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R101" s="84"/>
    </row>
    <row r="102" spans="1:18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R102" s="84"/>
    </row>
    <row r="103" spans="1:18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R103" s="84"/>
    </row>
    <row r="104" spans="1:18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R104" s="84"/>
    </row>
    <row r="105" spans="1:18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R105" s="84"/>
    </row>
    <row r="106" spans="1:18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R106" s="84"/>
    </row>
    <row r="107" spans="1:18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R107" s="84"/>
    </row>
    <row r="108" spans="1:18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R108" s="84"/>
    </row>
    <row r="109" spans="1:18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R109" s="84"/>
    </row>
    <row r="110" spans="1:18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R110" s="84"/>
    </row>
    <row r="111" spans="1:18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R111" s="84"/>
    </row>
    <row r="112" spans="1:18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R112" s="84"/>
    </row>
    <row r="113" spans="1:18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R113" s="84"/>
    </row>
    <row r="114" spans="1:18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Q114" s="84"/>
      <c r="R114" s="84"/>
    </row>
    <row r="115" spans="1:18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Q115" s="84"/>
      <c r="R115" s="84"/>
    </row>
    <row r="116" spans="1:18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Q116" s="84"/>
      <c r="R116" s="84"/>
    </row>
    <row r="117" spans="1:18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Q117" s="84"/>
      <c r="R117" s="84"/>
    </row>
    <row r="118" spans="1:18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Q118" s="84"/>
      <c r="R118" s="84"/>
    </row>
    <row r="119" spans="1:18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Q119" s="84"/>
      <c r="R119" s="84"/>
    </row>
    <row r="120" spans="1:18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Q120" s="84"/>
      <c r="R120" s="84"/>
    </row>
    <row r="121" spans="1:18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Q121" s="84"/>
      <c r="R121" s="84"/>
    </row>
    <row r="122" spans="1:18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Q122" s="84"/>
      <c r="R122" s="84"/>
    </row>
    <row r="123" spans="1:18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Q123" s="84"/>
      <c r="R123" s="84"/>
    </row>
    <row r="124" spans="1:18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9:18"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9:18"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9:18"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9:18"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9:18"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9:18"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9:18"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9:18"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9:18"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9:18"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9:18"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9:18"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9:18"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9:18"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9:18"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9:18"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9:18"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9:18"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9:18"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9:18"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9:18"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9:18"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9:18"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9:18"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9:18"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9:18"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9:18"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9:18"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9:18"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9:18"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9:18"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9:18"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9:18"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9:18"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9:18"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9:18"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9:18"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9:18"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9:18"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9:18"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9:18"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9:18"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9:18"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9:18"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9:18"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9:18"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9:18"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9:18"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9:18"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9:18"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9:18"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9:18"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9:18"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9:18"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9:18"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9:18"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9:18"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9:18"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9:18"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9:18"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9:18"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9:18"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9:18"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9:18"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9:18"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9:18"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9:18"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9:18"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9:18"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9:18"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9:18"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9:18"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9:18"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9:18"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9:18"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9:18"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9:18"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9:18"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9:18"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9:18"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9:18"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9:18"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9:18"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9:18"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9:18"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9:18"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9:18"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9:18"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9:18"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9:18"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9:18"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9:18"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9:18"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9:18"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9:18"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9:18"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9:16">
      <c r="I225" s="84"/>
      <c r="J225" s="84"/>
      <c r="K225" s="84"/>
      <c r="L225" s="84"/>
      <c r="M225" s="84"/>
      <c r="N225" s="84"/>
      <c r="O225" s="84"/>
      <c r="P225" s="84"/>
    </row>
    <row r="226" spans="9:16">
      <c r="I226" s="84"/>
      <c r="J226" s="84"/>
      <c r="K226" s="84"/>
      <c r="L226" s="84"/>
      <c r="M226" s="84"/>
      <c r="N226" s="84"/>
      <c r="O226" s="84"/>
      <c r="P226" s="84"/>
    </row>
    <row r="227" spans="9:16">
      <c r="I227" s="84"/>
      <c r="J227" s="84"/>
      <c r="K227" s="84"/>
      <c r="L227" s="84"/>
      <c r="M227" s="84"/>
      <c r="N227" s="84"/>
      <c r="O227" s="84"/>
      <c r="P227" s="84"/>
    </row>
    <row r="228" spans="9:16">
      <c r="I228" s="84"/>
      <c r="J228" s="84"/>
      <c r="K228" s="84"/>
      <c r="L228" s="84"/>
      <c r="M228" s="84"/>
      <c r="N228" s="84"/>
      <c r="O228" s="84"/>
      <c r="P228" s="84"/>
    </row>
    <row r="229" spans="9:16">
      <c r="I229" s="84"/>
      <c r="J229" s="84"/>
      <c r="K229" s="84"/>
      <c r="L229" s="84"/>
      <c r="M229" s="84"/>
      <c r="N229" s="84"/>
      <c r="O229" s="84"/>
      <c r="P229" s="84"/>
    </row>
    <row r="230" spans="9:16">
      <c r="I230" s="84"/>
      <c r="J230" s="84"/>
      <c r="K230" s="84"/>
      <c r="L230" s="84"/>
      <c r="M230" s="84"/>
      <c r="N230" s="84"/>
      <c r="O230" s="84"/>
      <c r="P230" s="84"/>
    </row>
    <row r="231" spans="9:16">
      <c r="I231" s="84"/>
      <c r="J231" s="84"/>
      <c r="K231" s="84"/>
      <c r="L231" s="84"/>
      <c r="M231" s="84"/>
      <c r="N231" s="84"/>
      <c r="O231" s="84"/>
      <c r="P231" s="84"/>
    </row>
    <row r="232" spans="9:16">
      <c r="I232" s="84"/>
      <c r="J232" s="84"/>
      <c r="K232" s="84"/>
      <c r="L232" s="84"/>
      <c r="M232" s="84"/>
      <c r="N232" s="84"/>
      <c r="O232" s="84"/>
      <c r="P232" s="84"/>
    </row>
    <row r="233" spans="9:16">
      <c r="I233" s="84"/>
      <c r="J233" s="84"/>
      <c r="K233" s="84"/>
      <c r="L233" s="84"/>
      <c r="M233" s="84"/>
      <c r="N233" s="84"/>
      <c r="O233" s="84"/>
      <c r="P233" s="84"/>
    </row>
    <row r="234" spans="9:16">
      <c r="I234" s="84"/>
      <c r="J234" s="84"/>
      <c r="K234" s="84"/>
      <c r="L234" s="84"/>
      <c r="M234" s="84"/>
      <c r="N234" s="84"/>
      <c r="O234" s="84"/>
      <c r="P234" s="84"/>
    </row>
  </sheetData>
  <mergeCells count="14">
    <mergeCell ref="A44:B47"/>
    <mergeCell ref="C46:C47"/>
    <mergeCell ref="M45:M47"/>
    <mergeCell ref="N44:N47"/>
    <mergeCell ref="A6:B8"/>
    <mergeCell ref="C6:D8"/>
    <mergeCell ref="M7:N8"/>
    <mergeCell ref="O6:P8"/>
    <mergeCell ref="L46:L47"/>
    <mergeCell ref="K46:K47"/>
    <mergeCell ref="I46:I47"/>
    <mergeCell ref="J46:J47"/>
    <mergeCell ref="O44:O47"/>
    <mergeCell ref="P44:P47"/>
  </mergeCells>
  <phoneticPr fontId="0" type="noConversion"/>
  <printOptions horizontalCentered="1"/>
  <pageMargins left="0.19" right="0.19" top="0.54" bottom="0.53" header="0.27" footer="0.25"/>
  <pageSetup paperSize="9" scale="6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showGridLines="0" view="pageBreakPreview" topLeftCell="A5" zoomScaleNormal="75" zoomScaleSheetLayoutView="100" zoomScalePageLayoutView="75" workbookViewId="0">
      <selection activeCell="D30" sqref="D30"/>
    </sheetView>
  </sheetViews>
  <sheetFormatPr baseColWidth="10" defaultColWidth="11.5" defaultRowHeight="12" x14ac:dyDescent="0"/>
  <cols>
    <col min="1" max="1" width="6.5" style="8" customWidth="1"/>
    <col min="2" max="2" width="7.5" style="8" customWidth="1"/>
    <col min="3" max="3" width="9" style="8" customWidth="1"/>
    <col min="4" max="4" width="9.5" style="8" customWidth="1"/>
    <col min="5" max="5" width="9.6640625" style="8" customWidth="1"/>
    <col min="6" max="7" width="9.83203125" style="8" customWidth="1"/>
    <col min="8" max="9" width="9.5" style="8" customWidth="1"/>
    <col min="10" max="10" width="11.33203125" style="8" customWidth="1"/>
    <col min="11" max="12" width="9.5" style="8" customWidth="1"/>
    <col min="13" max="13" width="9.83203125" style="8" customWidth="1"/>
    <col min="14" max="14" width="8.83203125" style="8" customWidth="1"/>
    <col min="15" max="15" width="9.5" style="8" customWidth="1"/>
    <col min="16" max="16" width="8.83203125" style="8" customWidth="1"/>
    <col min="17" max="17" width="9.5" style="8" customWidth="1"/>
    <col min="18" max="18" width="5.1640625" style="8" customWidth="1"/>
    <col min="19" max="19" width="4.33203125" style="8" customWidth="1"/>
    <col min="20" max="21" width="4.5" style="8" customWidth="1"/>
    <col min="22" max="16384" width="11.5" style="8"/>
  </cols>
  <sheetData>
    <row r="2" spans="1:18" ht="20.5" customHeight="1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16" thickBot="1">
      <c r="A3" s="7" t="str">
        <f>+AIBE!$A$3</f>
        <v>GUINEE EQUATORIALE</v>
      </c>
      <c r="B3" s="7"/>
      <c r="C3" s="7"/>
      <c r="D3" s="7"/>
      <c r="O3" s="9" t="s">
        <v>89</v>
      </c>
    </row>
    <row r="4" spans="1:18" s="40" customFormat="1" ht="16.25" customHeight="1">
      <c r="A4" s="195" t="s">
        <v>40</v>
      </c>
      <c r="B4" s="196"/>
      <c r="C4" s="46" t="s">
        <v>90</v>
      </c>
      <c r="D4" s="47"/>
      <c r="E4" s="47"/>
      <c r="F4" s="47"/>
      <c r="G4" s="47"/>
      <c r="H4" s="48"/>
      <c r="I4" s="199" t="s">
        <v>91</v>
      </c>
      <c r="J4" s="11" t="s">
        <v>92</v>
      </c>
      <c r="K4" s="187"/>
      <c r="L4" s="187"/>
      <c r="M4" s="188"/>
      <c r="N4" s="11" t="s">
        <v>93</v>
      </c>
      <c r="O4" s="187"/>
      <c r="P4" s="188"/>
      <c r="Q4" s="207" t="s">
        <v>94</v>
      </c>
    </row>
    <row r="5" spans="1:18" s="40" customFormat="1" ht="57" customHeight="1">
      <c r="A5" s="201"/>
      <c r="B5" s="202"/>
      <c r="C5" s="135" t="s">
        <v>95</v>
      </c>
      <c r="D5" s="135" t="s">
        <v>96</v>
      </c>
      <c r="E5" s="135" t="s">
        <v>97</v>
      </c>
      <c r="F5" s="135" t="s">
        <v>98</v>
      </c>
      <c r="G5" s="135" t="s">
        <v>99</v>
      </c>
      <c r="H5" s="135" t="s">
        <v>11</v>
      </c>
      <c r="I5" s="204"/>
      <c r="J5" s="135" t="s">
        <v>100</v>
      </c>
      <c r="K5" s="135" t="s">
        <v>101</v>
      </c>
      <c r="L5" s="135" t="s">
        <v>99</v>
      </c>
      <c r="M5" s="135" t="s">
        <v>11</v>
      </c>
      <c r="N5" s="135" t="s">
        <v>102</v>
      </c>
      <c r="O5" s="136" t="s">
        <v>99</v>
      </c>
      <c r="P5" s="136" t="s">
        <v>11</v>
      </c>
      <c r="Q5" s="206"/>
    </row>
    <row r="6" spans="1:18" ht="15" customHeight="1">
      <c r="A6" s="137"/>
      <c r="B6" s="13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41"/>
    </row>
    <row r="7" spans="1:18" ht="15" customHeight="1">
      <c r="A7" s="22">
        <f>+[5]BULLETIN!B$83</f>
        <v>2008</v>
      </c>
      <c r="B7" s="27"/>
      <c r="C7" s="24">
        <f>+[5]BULLETIN!C$249</f>
        <v>0</v>
      </c>
      <c r="D7" s="24">
        <f>+[5]BULLETIN!D$249</f>
        <v>334</v>
      </c>
      <c r="E7" s="24">
        <f>+[5]BULLETIN!E$249</f>
        <v>0</v>
      </c>
      <c r="F7" s="24">
        <f>+[5]BULLETIN!F$249</f>
        <v>2059088</v>
      </c>
      <c r="G7" s="24">
        <f>+[5]BULLETIN!G$249</f>
        <v>29031</v>
      </c>
      <c r="H7" s="24">
        <f>+[5]BULLETIN!H$249</f>
        <v>2088119</v>
      </c>
      <c r="I7" s="24">
        <f>+[5]BULLETIN!J$249</f>
        <v>193286</v>
      </c>
      <c r="J7" s="24">
        <f>+[5]BULLETIN!K$249</f>
        <v>0</v>
      </c>
      <c r="K7" s="24">
        <f>+[5]BULLETIN!M$249</f>
        <v>0</v>
      </c>
      <c r="L7" s="24">
        <f>+[5]BULLETIN!N$249</f>
        <v>2146</v>
      </c>
      <c r="M7" s="24">
        <f>+[5]BULLETIN!O$249</f>
        <v>2146</v>
      </c>
      <c r="N7" s="24">
        <f>+[5]BULLETIN!P$249</f>
        <v>0</v>
      </c>
      <c r="O7" s="24">
        <f>+[5]BULLETIN!Q$249</f>
        <v>37907</v>
      </c>
      <c r="P7" s="24">
        <f>+[5]BULLETIN!R$249</f>
        <v>37907</v>
      </c>
      <c r="Q7" s="25">
        <f>+[5]BULLETIN!S$249</f>
        <v>2241686</v>
      </c>
      <c r="R7" s="41"/>
    </row>
    <row r="8" spans="1:18" ht="15" customHeight="1">
      <c r="A8" s="22">
        <f>+[6]BULLETIN!B$83</f>
        <v>2009</v>
      </c>
      <c r="B8" s="27"/>
      <c r="C8" s="24">
        <f>+[6]BULLETIN!C$249</f>
        <v>0</v>
      </c>
      <c r="D8" s="24">
        <f>+[6]BULLETIN!D$249</f>
        <v>18515</v>
      </c>
      <c r="E8" s="24">
        <f>+[6]BULLETIN!E$249</f>
        <v>54</v>
      </c>
      <c r="F8" s="24">
        <f>+[6]BULLETIN!F$249</f>
        <v>1305751</v>
      </c>
      <c r="G8" s="24">
        <f>+[6]BULLETIN!G$249</f>
        <v>156515</v>
      </c>
      <c r="H8" s="24">
        <f>+[6]BULLETIN!H$249</f>
        <v>1462266</v>
      </c>
      <c r="I8" s="24">
        <f>+[6]BULLETIN!J$249</f>
        <v>164313</v>
      </c>
      <c r="J8" s="24">
        <f>+[6]BULLETIN!K$249</f>
        <v>0</v>
      </c>
      <c r="K8" s="24">
        <f>+[6]BULLETIN!M$249</f>
        <v>0</v>
      </c>
      <c r="L8" s="24">
        <f>+[6]BULLETIN!N$249</f>
        <v>25686</v>
      </c>
      <c r="M8" s="24">
        <f>+[6]BULLETIN!O$249</f>
        <v>25686</v>
      </c>
      <c r="N8" s="24">
        <f>+[6]BULLETIN!P$249</f>
        <v>0</v>
      </c>
      <c r="O8" s="24">
        <f>+[6]BULLETIN!Q$249</f>
        <v>58101</v>
      </c>
      <c r="P8" s="24">
        <f>+[6]BULLETIN!R$249</f>
        <v>58101</v>
      </c>
      <c r="Q8" s="25">
        <f>+[6]BULLETIN!S$249</f>
        <v>1561361</v>
      </c>
      <c r="R8" s="41"/>
    </row>
    <row r="9" spans="1:18" ht="15" customHeight="1">
      <c r="A9" s="22">
        <f>+'[7]BULLETIN ANNUEL'!B$83</f>
        <v>2010</v>
      </c>
      <c r="B9" s="27"/>
      <c r="C9" s="24">
        <f>+'[7]BULLETIN ANNUEL'!C$249</f>
        <v>3535</v>
      </c>
      <c r="D9" s="24">
        <f>+'[7]BULLETIN ANNUEL'!D$249</f>
        <v>19731</v>
      </c>
      <c r="E9" s="24">
        <f>+'[7]BULLETIN ANNUEL'!E$249</f>
        <v>57</v>
      </c>
      <c r="F9" s="24">
        <f>+'[7]BULLETIN ANNUEL'!F$249</f>
        <v>841311</v>
      </c>
      <c r="G9" s="24">
        <f>+'[7]BULLETIN ANNUEL'!G$249</f>
        <v>290934</v>
      </c>
      <c r="H9" s="24">
        <f>+'[7]BULLETIN ANNUEL'!I$249</f>
        <v>1155568</v>
      </c>
      <c r="I9" s="24">
        <f>+'[7]BULLETIN ANNUEL'!J$249</f>
        <v>96036</v>
      </c>
      <c r="J9" s="24">
        <f>+'[7]BULLETIN ANNUEL'!K$249</f>
        <v>0</v>
      </c>
      <c r="K9" s="24">
        <f>+'[7]BULLETIN ANNUEL'!M$249</f>
        <v>0</v>
      </c>
      <c r="L9" s="24">
        <f>+'[7]BULLETIN ANNUEL'!N$249</f>
        <v>27420</v>
      </c>
      <c r="M9" s="24">
        <f>+'[7]BULLETIN ANNUEL'!O$249</f>
        <v>27420</v>
      </c>
      <c r="N9" s="24">
        <f>+'[7]BULLETIN ANNUEL'!P$249</f>
        <v>0</v>
      </c>
      <c r="O9" s="24">
        <f>+'[7]BULLETIN ANNUEL'!Q$249</f>
        <v>67478</v>
      </c>
      <c r="P9" s="24">
        <f>+'[7]BULLETIN ANNUEL'!R$249</f>
        <v>67478</v>
      </c>
      <c r="Q9" s="25">
        <f>+'[7]BULLETIN ANNUEL'!S$249</f>
        <v>1156706</v>
      </c>
      <c r="R9" s="41"/>
    </row>
    <row r="10" spans="1:18" ht="15" customHeight="1">
      <c r="A10" s="22">
        <f>+'[8]BULLETIN ANNUEL'!B$83</f>
        <v>2011</v>
      </c>
      <c r="B10" s="27"/>
      <c r="C10" s="24">
        <f>+'[8]BULLETIN ANNUEL'!C$249</f>
        <v>0</v>
      </c>
      <c r="D10" s="24">
        <f>+'[8]BULLETIN ANNUEL'!D$249</f>
        <v>16350</v>
      </c>
      <c r="E10" s="24">
        <f>+'[8]BULLETIN ANNUEL'!E$249</f>
        <v>3833</v>
      </c>
      <c r="F10" s="24">
        <f>+'[8]BULLETIN ANNUEL'!F$249</f>
        <v>1212889</v>
      </c>
      <c r="G10" s="24">
        <f>+'[8]BULLETIN ANNUEL'!G$249</f>
        <v>315086</v>
      </c>
      <c r="H10" s="24">
        <f>+'[8]BULLETIN ANNUEL'!I$249</f>
        <v>1548158</v>
      </c>
      <c r="I10" s="24">
        <f>+'[8]BULLETIN ANNUEL'!J$249</f>
        <v>129471</v>
      </c>
      <c r="J10" s="24">
        <f>+'[8]BULLETIN ANNUEL'!K$249</f>
        <v>0</v>
      </c>
      <c r="K10" s="24">
        <f>+'[8]BULLETIN ANNUEL'!M$249</f>
        <v>0</v>
      </c>
      <c r="L10" s="24">
        <f>+'[8]BULLETIN ANNUEL'!N$249</f>
        <v>24492</v>
      </c>
      <c r="M10" s="24">
        <f>+'[8]BULLETIN ANNUEL'!O$249</f>
        <v>24492</v>
      </c>
      <c r="N10" s="24">
        <f>+'[8]BULLETIN ANNUEL'!P$249</f>
        <v>0</v>
      </c>
      <c r="O10" s="24">
        <f>+'[8]BULLETIN ANNUEL'!Q$249</f>
        <v>64830</v>
      </c>
      <c r="P10" s="24">
        <f>+'[8]BULLETIN ANNUEL'!R$249</f>
        <v>64830</v>
      </c>
      <c r="Q10" s="25">
        <f>+'[8]BULLETIN ANNUEL'!S$249</f>
        <v>1588307</v>
      </c>
      <c r="R10" s="41"/>
    </row>
    <row r="11" spans="1:18" ht="15" customHeight="1">
      <c r="A11" s="22">
        <f>+'[9]BULLETIN ANNUEL'!$B$83</f>
        <v>2012</v>
      </c>
      <c r="B11" s="27"/>
      <c r="C11" s="24">
        <f>+'[9]BULLETIN ANNUEL'!C$249</f>
        <v>0</v>
      </c>
      <c r="D11" s="24">
        <f>+'[9]BULLETIN ANNUEL'!D$249</f>
        <v>16180</v>
      </c>
      <c r="E11" s="24">
        <f>+'[9]BULLETIN ANNUEL'!E$249</f>
        <v>3766</v>
      </c>
      <c r="F11" s="24">
        <f>+'[9]BULLETIN ANNUEL'!F$249</f>
        <v>1722122</v>
      </c>
      <c r="G11" s="24">
        <f>+'[9]BULLETIN ANNUEL'!G$249</f>
        <v>443964</v>
      </c>
      <c r="H11" s="24">
        <f>+'[9]BULLETIN ANNUEL'!I$249</f>
        <v>2186032</v>
      </c>
      <c r="I11" s="24">
        <f>+'[9]BULLETIN ANNUEL'!J$249</f>
        <v>187588</v>
      </c>
      <c r="J11" s="24">
        <f>+'[9]BULLETIN ANNUEL'!K$249</f>
        <v>0</v>
      </c>
      <c r="K11" s="24">
        <f>+'[9]BULLETIN ANNUEL'!M$249</f>
        <v>0</v>
      </c>
      <c r="L11" s="24">
        <f>+'[9]BULLETIN ANNUEL'!N$249</f>
        <v>33964</v>
      </c>
      <c r="M11" s="24">
        <f>+'[9]BULLETIN ANNUEL'!O$249</f>
        <v>33964</v>
      </c>
      <c r="N11" s="24">
        <f>+'[9]BULLETIN ANNUEL'!P$249</f>
        <v>0</v>
      </c>
      <c r="O11" s="24">
        <f>+'[9]BULLETIN ANNUEL'!Q$249</f>
        <v>66244</v>
      </c>
      <c r="P11" s="24">
        <f>+'[9]BULLETIN ANNUEL'!R$249</f>
        <v>66244</v>
      </c>
      <c r="Q11" s="25">
        <f>+'[9]BULLETIN ANNUEL'!S$249</f>
        <v>2273412</v>
      </c>
      <c r="R11" s="41"/>
    </row>
    <row r="12" spans="1:18" ht="15" customHeight="1">
      <c r="A12" s="22">
        <f>+'[10]BULLETIN ANNUEL'!$B$83</f>
        <v>2013</v>
      </c>
      <c r="B12" s="27"/>
      <c r="C12" s="24">
        <f>+'[10]BULLETIN ANNUEL'!C$249</f>
        <v>0</v>
      </c>
      <c r="D12" s="24">
        <f>+'[10]BULLETIN ANNUEL'!D$249</f>
        <v>15506</v>
      </c>
      <c r="E12" s="24">
        <f>+'[10]BULLETIN ANNUEL'!E$249</f>
        <v>3610</v>
      </c>
      <c r="F12" s="24">
        <f>+'[10]BULLETIN ANNUEL'!F$249</f>
        <v>1232015</v>
      </c>
      <c r="G12" s="24">
        <f>+'[10]BULLETIN ANNUEL'!G$249</f>
        <v>920915</v>
      </c>
      <c r="H12" s="24">
        <f>+'[10]BULLETIN ANNUEL'!I$249</f>
        <v>2172046</v>
      </c>
      <c r="I12" s="24">
        <f>+'[10]BULLETIN ANNUEL'!J$249</f>
        <v>317281</v>
      </c>
      <c r="J12" s="24">
        <f>+'[10]BULLETIN ANNUEL'!K$249</f>
        <v>0</v>
      </c>
      <c r="K12" s="24">
        <f>+'[10]BULLETIN ANNUEL'!M$249</f>
        <v>0</v>
      </c>
      <c r="L12" s="24">
        <f>+'[10]BULLETIN ANNUEL'!N$249</f>
        <v>39509</v>
      </c>
      <c r="M12" s="24">
        <f>+'[10]BULLETIN ANNUEL'!O$249</f>
        <v>39509</v>
      </c>
      <c r="N12" s="24">
        <f>+'[10]BULLETIN ANNUEL'!P$249</f>
        <v>0</v>
      </c>
      <c r="O12" s="24">
        <f>+'[10]BULLETIN ANNUEL'!Q$249</f>
        <v>67602</v>
      </c>
      <c r="P12" s="24">
        <f>+'[10]BULLETIN ANNUEL'!R$249</f>
        <v>67602</v>
      </c>
      <c r="Q12" s="25">
        <f>+'[10]BULLETIN ANNUEL'!S$249</f>
        <v>2382216</v>
      </c>
      <c r="R12" s="41"/>
    </row>
    <row r="13" spans="1:18" ht="15" customHeight="1">
      <c r="A13" s="22">
        <f>+'[11]BULLETIN ANNUEL'!$B$83</f>
        <v>2014</v>
      </c>
      <c r="B13" s="27"/>
      <c r="C13" s="24">
        <f>+'[11]BULLETIN ANNUEL'!C$249</f>
        <v>0</v>
      </c>
      <c r="D13" s="24">
        <f>+'[11]BULLETIN ANNUEL'!D$249</f>
        <v>16559</v>
      </c>
      <c r="E13" s="24">
        <f>+'[11]BULLETIN ANNUEL'!E$249</f>
        <v>3855</v>
      </c>
      <c r="F13" s="24">
        <f>+'[11]BULLETIN ANNUEL'!F$249</f>
        <v>698834</v>
      </c>
      <c r="G13" s="24">
        <f>+'[11]BULLETIN ANNUEL'!G$249</f>
        <v>851269</v>
      </c>
      <c r="H13" s="24">
        <f>+'[11]BULLETIN ANNUEL'!I$249</f>
        <v>1570517</v>
      </c>
      <c r="I13" s="24">
        <f>+'[11]BULLETIN ANNUEL'!J$249</f>
        <v>176377</v>
      </c>
      <c r="J13" s="24">
        <f>+'[11]BULLETIN ANNUEL'!K$249</f>
        <v>0</v>
      </c>
      <c r="K13" s="24">
        <f>+'[11]BULLETIN ANNUEL'!M$249</f>
        <v>0</v>
      </c>
      <c r="L13" s="24">
        <f>+'[11]BULLETIN ANNUEL'!N$249</f>
        <v>24492</v>
      </c>
      <c r="M13" s="24">
        <f>+'[11]BULLETIN ANNUEL'!O$249</f>
        <v>24492</v>
      </c>
      <c r="N13" s="24">
        <f>+'[11]BULLETIN ANNUEL'!P$249</f>
        <v>0</v>
      </c>
      <c r="O13" s="24">
        <f>+'[11]BULLETIN ANNUEL'!Q$249</f>
        <v>93297</v>
      </c>
      <c r="P13" s="24">
        <f>+'[11]BULLETIN ANNUEL'!R$249</f>
        <v>93297</v>
      </c>
      <c r="Q13" s="25">
        <f>+'[11]BULLETIN ANNUEL'!S$249</f>
        <v>1629105</v>
      </c>
      <c r="R13" s="41"/>
    </row>
    <row r="14" spans="1:18" ht="15" customHeight="1">
      <c r="A14" s="22">
        <f>+'[12]BULLETIN ANNUEL'!$B$83</f>
        <v>2015</v>
      </c>
      <c r="B14" s="27"/>
      <c r="C14" s="24">
        <f>+'[12]BULLETIN ANNUEL'!C$249</f>
        <v>0</v>
      </c>
      <c r="D14" s="24">
        <f>+'[12]BULLETIN ANNUEL'!D$249</f>
        <v>17660</v>
      </c>
      <c r="E14" s="24">
        <f>+'[12]BULLETIN ANNUEL'!E$249</f>
        <v>4112</v>
      </c>
      <c r="F14" s="24">
        <f>+'[12]BULLETIN ANNUEL'!F$249</f>
        <v>355875</v>
      </c>
      <c r="G14" s="24">
        <f>+'[12]BULLETIN ANNUEL'!G$249</f>
        <v>348475</v>
      </c>
      <c r="H14" s="24">
        <f>+'[12]BULLETIN ANNUEL'!I$249</f>
        <v>726122</v>
      </c>
      <c r="I14" s="24">
        <f>+'[12]BULLETIN ANNUEL'!J$249</f>
        <v>191184</v>
      </c>
      <c r="J14" s="24">
        <f>+'[12]BULLETIN ANNUEL'!K$249</f>
        <v>0</v>
      </c>
      <c r="K14" s="24">
        <f>+'[12]BULLETIN ANNUEL'!M$249</f>
        <v>0</v>
      </c>
      <c r="L14" s="24">
        <f>+'[12]BULLETIN ANNUEL'!N$249</f>
        <v>26234</v>
      </c>
      <c r="M14" s="24">
        <f>+'[12]BULLETIN ANNUEL'!O$249</f>
        <v>26234</v>
      </c>
      <c r="N14" s="24">
        <f>+'[12]BULLETIN ANNUEL'!P$249</f>
        <v>0</v>
      </c>
      <c r="O14" s="24">
        <f>+'[12]BULLETIN ANNUEL'!Q$249</f>
        <v>36977</v>
      </c>
      <c r="P14" s="24">
        <f>+'[12]BULLETIN ANNUEL'!R$249</f>
        <v>36977</v>
      </c>
      <c r="Q14" s="25">
        <f>+'[12]BULLETIN ANNUEL'!S$249</f>
        <v>854095</v>
      </c>
      <c r="R14" s="41"/>
    </row>
    <row r="15" spans="1:18" ht="15" customHeight="1">
      <c r="A15" s="22">
        <f>+'[13]BULLETIN ANNUEL'!$B$83</f>
        <v>2016</v>
      </c>
      <c r="B15" s="27"/>
      <c r="C15" s="24">
        <f>+'[13]BULLETIN ANNUEL'!C$249</f>
        <v>0</v>
      </c>
      <c r="D15" s="24">
        <f>+'[13]BULLETIN ANNUEL'!D$249</f>
        <v>17693</v>
      </c>
      <c r="E15" s="24">
        <f>+'[13]BULLETIN ANNUEL'!E$249</f>
        <v>4120</v>
      </c>
      <c r="F15" s="24">
        <f>+'[13]BULLETIN ANNUEL'!F$249</f>
        <v>0</v>
      </c>
      <c r="G15" s="24">
        <f>+'[13]BULLETIN ANNUEL'!G$249</f>
        <v>715</v>
      </c>
      <c r="H15" s="24">
        <f>+'[13]BULLETIN ANNUEL'!I$249</f>
        <v>22528</v>
      </c>
      <c r="I15" s="24">
        <f>+'[13]BULLETIN ANNUEL'!J$249</f>
        <v>220074</v>
      </c>
      <c r="J15" s="24">
        <f>+'[13]BULLETIN ANNUEL'!K$249</f>
        <v>0</v>
      </c>
      <c r="K15" s="24">
        <f>+'[13]BULLETIN ANNUEL'!M$249</f>
        <v>7815</v>
      </c>
      <c r="L15" s="24">
        <f>+'[13]BULLETIN ANNUEL'!N$249</f>
        <v>26491</v>
      </c>
      <c r="M15" s="24">
        <f>+'[13]BULLETIN ANNUEL'!O$249</f>
        <v>34306</v>
      </c>
      <c r="N15" s="24">
        <f>+'[13]BULLETIN ANNUEL'!P$249</f>
        <v>0</v>
      </c>
      <c r="O15" s="24">
        <f>+'[13]BULLETIN ANNUEL'!Q$249</f>
        <v>45581</v>
      </c>
      <c r="P15" s="24">
        <f>+'[13]BULLETIN ANNUEL'!R$249</f>
        <v>45581</v>
      </c>
      <c r="Q15" s="25">
        <f>+'[13]BULLETIN ANNUEL'!S$249</f>
        <v>162715</v>
      </c>
      <c r="R15" s="41"/>
    </row>
    <row r="16" spans="1:18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41"/>
    </row>
    <row r="17" spans="1:18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ANNUEL'!C$240</f>
        <v>0</v>
      </c>
      <c r="D17" s="24">
        <f>+'[12]BULLETIN ANNUEL'!D$240</f>
        <v>17791</v>
      </c>
      <c r="E17" s="24">
        <f>+'[12]BULLETIN ANNUEL'!E$240</f>
        <v>4142</v>
      </c>
      <c r="F17" s="24">
        <f>+'[12]BULLETIN ANNUEL'!F$240</f>
        <v>407193</v>
      </c>
      <c r="G17" s="24">
        <f>+'[12]BULLETIN ANNUEL'!G$240</f>
        <v>809647</v>
      </c>
      <c r="H17" s="24">
        <f>+'[12]BULLETIN ANNUEL'!I$240</f>
        <v>1238773</v>
      </c>
      <c r="I17" s="24">
        <f>+'[12]BULLETIN ANNUEL'!J$240</f>
        <v>204234</v>
      </c>
      <c r="J17" s="24">
        <f>+'[12]BULLETIN ANNUEL'!K$240</f>
        <v>0</v>
      </c>
      <c r="K17" s="24">
        <f>+'[12]BULLETIN ANNUEL'!M$240</f>
        <v>0</v>
      </c>
      <c r="L17" s="24">
        <f>+'[12]BULLETIN ANNUEL'!N$240</f>
        <v>27002</v>
      </c>
      <c r="M17" s="24">
        <f>+'[12]BULLETIN ANNUEL'!O$240</f>
        <v>27002</v>
      </c>
      <c r="N17" s="24">
        <f>+'[12]BULLETIN ANNUEL'!P$240</f>
        <v>0</v>
      </c>
      <c r="O17" s="24">
        <f>+'[12]BULLETIN ANNUEL'!Q$240</f>
        <v>55542</v>
      </c>
      <c r="P17" s="24">
        <f>+'[12]BULLETIN ANNUEL'!R$240</f>
        <v>55542</v>
      </c>
      <c r="Q17" s="25">
        <f>+'[12]BULLETIN ANNUEL'!S$240</f>
        <v>1360463</v>
      </c>
      <c r="R17" s="41"/>
    </row>
    <row r="18" spans="1:18" ht="15" customHeight="1">
      <c r="A18" s="30"/>
      <c r="B18" s="31" t="str">
        <f>+'[12]BULLETIN ANNUEL'!A$23</f>
        <v>JUN</v>
      </c>
      <c r="C18" s="24">
        <f>+'[12]BULLETIN ANNUEL'!C$243</f>
        <v>0</v>
      </c>
      <c r="D18" s="24">
        <f>+'[12]BULLETIN ANNUEL'!D$243</f>
        <v>17440</v>
      </c>
      <c r="E18" s="24">
        <f>+'[12]BULLETIN ANNUEL'!E$243</f>
        <v>4061</v>
      </c>
      <c r="F18" s="24">
        <f>+'[12]BULLETIN ANNUEL'!F$243</f>
        <v>452975</v>
      </c>
      <c r="G18" s="24">
        <f>+'[12]BULLETIN ANNUEL'!G$243</f>
        <v>636782</v>
      </c>
      <c r="H18" s="24">
        <f>+'[12]BULLETIN ANNUEL'!I$243</f>
        <v>1111258</v>
      </c>
      <c r="I18" s="24">
        <f>+'[12]BULLETIN ANNUEL'!J$243</f>
        <v>278039</v>
      </c>
      <c r="J18" s="24">
        <f>+'[12]BULLETIN ANNUEL'!K$243</f>
        <v>0</v>
      </c>
      <c r="K18" s="24">
        <f>+'[12]BULLETIN ANNUEL'!M$243</f>
        <v>0</v>
      </c>
      <c r="L18" s="24">
        <f>+'[12]BULLETIN ANNUEL'!N$243</f>
        <v>25911</v>
      </c>
      <c r="M18" s="24">
        <f>+'[12]BULLETIN ANNUEL'!O$243</f>
        <v>25911</v>
      </c>
      <c r="N18" s="24">
        <f>+'[12]BULLETIN ANNUEL'!P$243</f>
        <v>0</v>
      </c>
      <c r="O18" s="24">
        <f>+'[12]BULLETIN ANNUEL'!Q$243</f>
        <v>56766</v>
      </c>
      <c r="P18" s="24">
        <f>+'[12]BULLETIN ANNUEL'!R$243</f>
        <v>56766</v>
      </c>
      <c r="Q18" s="25">
        <f>+'[12]BULLETIN ANNUEL'!S$243</f>
        <v>1306620</v>
      </c>
      <c r="R18" s="41"/>
    </row>
    <row r="19" spans="1:18" ht="15" customHeight="1">
      <c r="A19" s="30"/>
      <c r="B19" s="31" t="str">
        <f>+'[12]BULLETIN ANNUEL'!A$26</f>
        <v>SEPT</v>
      </c>
      <c r="C19" s="24">
        <f>+'[12]BULLETIN ANNUEL'!C$246</f>
        <v>0</v>
      </c>
      <c r="D19" s="24">
        <f>+'[12]BULLETIN ANNUEL'!D$246</f>
        <v>17386</v>
      </c>
      <c r="E19" s="24">
        <f>+'[12]BULLETIN ANNUEL'!E$246</f>
        <v>4048</v>
      </c>
      <c r="F19" s="24">
        <f>+'[12]BULLETIN ANNUEL'!F$246</f>
        <v>400541</v>
      </c>
      <c r="G19" s="24">
        <f>+'[12]BULLETIN ANNUEL'!G$246</f>
        <v>581250</v>
      </c>
      <c r="H19" s="24">
        <f>+'[12]BULLETIN ANNUEL'!I$246</f>
        <v>1003225</v>
      </c>
      <c r="I19" s="24">
        <f>+'[12]BULLETIN ANNUEL'!J$246</f>
        <v>227377</v>
      </c>
      <c r="J19" s="24">
        <f>+'[12]BULLETIN ANNUEL'!K$246</f>
        <v>0</v>
      </c>
      <c r="K19" s="24">
        <f>+'[12]BULLETIN ANNUEL'!M$246</f>
        <v>0</v>
      </c>
      <c r="L19" s="24">
        <f>+'[12]BULLETIN ANNUEL'!N$246</f>
        <v>25735</v>
      </c>
      <c r="M19" s="24">
        <f>+'[12]BULLETIN ANNUEL'!O$246</f>
        <v>25735</v>
      </c>
      <c r="N19" s="24">
        <f>+'[12]BULLETIN ANNUEL'!P$246</f>
        <v>0</v>
      </c>
      <c r="O19" s="24">
        <f>+'[12]BULLETIN ANNUEL'!Q$246</f>
        <v>42683</v>
      </c>
      <c r="P19" s="24">
        <f>+'[12]BULLETIN ANNUEL'!R$246</f>
        <v>42683</v>
      </c>
      <c r="Q19" s="25">
        <f>+'[12]BULLETIN ANNUEL'!S$246</f>
        <v>1162184</v>
      </c>
      <c r="R19" s="41"/>
    </row>
    <row r="20" spans="1:18" ht="15" customHeight="1">
      <c r="A20" s="30"/>
      <c r="B20" s="31" t="str">
        <f>+'[12]BULLETIN ANNUEL'!A$29</f>
        <v>DEC</v>
      </c>
      <c r="C20" s="24">
        <f>+'[12]BULLETIN ANNUEL'!C$249</f>
        <v>0</v>
      </c>
      <c r="D20" s="24">
        <f>+'[12]BULLETIN ANNUEL'!D$249</f>
        <v>17660</v>
      </c>
      <c r="E20" s="24">
        <f>+'[12]BULLETIN ANNUEL'!E$249</f>
        <v>4112</v>
      </c>
      <c r="F20" s="24">
        <f>+'[12]BULLETIN ANNUEL'!F$249</f>
        <v>355875</v>
      </c>
      <c r="G20" s="24">
        <f>+'[12]BULLETIN ANNUEL'!G$249</f>
        <v>348475</v>
      </c>
      <c r="H20" s="24">
        <f>+'[12]BULLETIN ANNUEL'!I$249</f>
        <v>726122</v>
      </c>
      <c r="I20" s="24">
        <f>+'[12]BULLETIN ANNUEL'!J$249</f>
        <v>191184</v>
      </c>
      <c r="J20" s="24">
        <f>+'[12]BULLETIN ANNUEL'!K$249</f>
        <v>0</v>
      </c>
      <c r="K20" s="24">
        <f>+'[12]BULLETIN ANNUEL'!M$249</f>
        <v>0</v>
      </c>
      <c r="L20" s="24">
        <f>+'[12]BULLETIN ANNUEL'!N$249</f>
        <v>26234</v>
      </c>
      <c r="M20" s="24">
        <f>+'[12]BULLETIN ANNUEL'!O$249</f>
        <v>26234</v>
      </c>
      <c r="N20" s="24">
        <f>+'[12]BULLETIN ANNUEL'!P$249</f>
        <v>0</v>
      </c>
      <c r="O20" s="24">
        <f>+'[12]BULLETIN ANNUEL'!Q$249</f>
        <v>36977</v>
      </c>
      <c r="P20" s="24">
        <f>+'[12]BULLETIN ANNUEL'!R$249</f>
        <v>36977</v>
      </c>
      <c r="Q20" s="25">
        <f>+'[12]BULLETIN ANNUEL'!S$249</f>
        <v>854095</v>
      </c>
      <c r="R20" s="41"/>
    </row>
    <row r="21" spans="1:18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41"/>
    </row>
    <row r="22" spans="1:18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ANNUEL'!C$240</f>
        <v>0</v>
      </c>
      <c r="D22" s="24">
        <f>+'[13]BULLETIN ANNUEL'!D$240</f>
        <v>17169</v>
      </c>
      <c r="E22" s="24">
        <f>+'[13]BULLETIN ANNUEL'!E$240</f>
        <v>3998</v>
      </c>
      <c r="F22" s="24">
        <f>+'[13]BULLETIN ANNUEL'!F$240</f>
        <v>299151</v>
      </c>
      <c r="G22" s="24">
        <f>+'[13]BULLETIN ANNUEL'!G$240</f>
        <v>425041</v>
      </c>
      <c r="H22" s="24">
        <f>+'[13]BULLETIN ANNUEL'!I$240</f>
        <v>745359</v>
      </c>
      <c r="I22" s="24">
        <f>+'[13]BULLETIN ANNUEL'!J$240</f>
        <v>179032</v>
      </c>
      <c r="J22" s="24">
        <f>+'[13]BULLETIN ANNUEL'!K$240</f>
        <v>0</v>
      </c>
      <c r="K22" s="24">
        <f>+'[13]BULLETIN ANNUEL'!M$240</f>
        <v>0</v>
      </c>
      <c r="L22" s="24">
        <f>+'[13]BULLETIN ANNUEL'!N$240</f>
        <v>25433</v>
      </c>
      <c r="M22" s="24">
        <f>+'[13]BULLETIN ANNUEL'!O$240</f>
        <v>25433</v>
      </c>
      <c r="N22" s="24">
        <f>+'[13]BULLETIN ANNUEL'!P$240</f>
        <v>0</v>
      </c>
      <c r="O22" s="24">
        <f>+'[13]BULLETIN ANNUEL'!Q$240</f>
        <v>40080</v>
      </c>
      <c r="P22" s="24">
        <f>+'[13]BULLETIN ANNUEL'!R$240</f>
        <v>40080</v>
      </c>
      <c r="Q22" s="25">
        <f>+'[13]BULLETIN ANNUEL'!S$240</f>
        <v>858878</v>
      </c>
      <c r="R22" s="41"/>
    </row>
    <row r="23" spans="1:18" ht="15" customHeight="1">
      <c r="A23" s="30"/>
      <c r="B23" s="31" t="str">
        <f>+'[13]BULLETIN ANNUEL'!A$23</f>
        <v>JUIN</v>
      </c>
      <c r="C23" s="24">
        <f>+'[13]BULLETIN ANNUEL'!C$243</f>
        <v>0</v>
      </c>
      <c r="D23" s="24">
        <f>+'[13]BULLETIN ANNUEL'!D$243</f>
        <v>17481</v>
      </c>
      <c r="E23" s="24">
        <f>+'[13]BULLETIN ANNUEL'!E$243</f>
        <v>4071</v>
      </c>
      <c r="F23" s="24">
        <f>+'[13]BULLETIN ANNUEL'!F$243</f>
        <v>174501</v>
      </c>
      <c r="G23" s="24">
        <f>+'[13]BULLETIN ANNUEL'!G$243</f>
        <v>281805</v>
      </c>
      <c r="H23" s="24">
        <f>+'[13]BULLETIN ANNUEL'!I$243</f>
        <v>477858</v>
      </c>
      <c r="I23" s="24">
        <f>+'[13]BULLETIN ANNUEL'!J$243</f>
        <v>185439</v>
      </c>
      <c r="J23" s="24">
        <f>+'[13]BULLETIN ANNUEL'!K$243</f>
        <v>0</v>
      </c>
      <c r="K23" s="24">
        <f>+'[13]BULLETIN ANNUEL'!M$243</f>
        <v>0</v>
      </c>
      <c r="L23" s="24">
        <f>+'[13]BULLETIN ANNUEL'!N$243</f>
        <v>26064</v>
      </c>
      <c r="M23" s="24">
        <f>+'[13]BULLETIN ANNUEL'!O$243</f>
        <v>26064</v>
      </c>
      <c r="N23" s="24">
        <f>+'[13]BULLETIN ANNUEL'!P$243</f>
        <v>0</v>
      </c>
      <c r="O23" s="24">
        <f>+'[13]BULLETIN ANNUEL'!Q$243</f>
        <v>58079</v>
      </c>
      <c r="P23" s="24">
        <f>+'[13]BULLETIN ANNUEL'!R$243</f>
        <v>58079</v>
      </c>
      <c r="Q23" s="25">
        <f>+'[13]BULLETIN ANNUEL'!S$243</f>
        <v>579154</v>
      </c>
      <c r="R23" s="41"/>
    </row>
    <row r="24" spans="1:18" ht="15" customHeight="1">
      <c r="A24" s="30"/>
      <c r="B24" s="31" t="str">
        <f>+'[13]BULLETIN ANNUEL'!A$26</f>
        <v>SEPT</v>
      </c>
      <c r="C24" s="24">
        <f>+'[13]BULLETIN ANNUEL'!C$246</f>
        <v>0</v>
      </c>
      <c r="D24" s="24">
        <f>+'[13]BULLETIN ANNUEL'!D$246</f>
        <v>17351</v>
      </c>
      <c r="E24" s="24">
        <f>+'[13]BULLETIN ANNUEL'!E$246</f>
        <v>4040</v>
      </c>
      <c r="F24" s="24">
        <f>+'[13]BULLETIN ANNUEL'!F$246</f>
        <v>85818</v>
      </c>
      <c r="G24" s="24">
        <f>+'[13]BULLETIN ANNUEL'!G$246</f>
        <v>146934</v>
      </c>
      <c r="H24" s="24">
        <f>+'[13]BULLETIN ANNUEL'!I$246</f>
        <v>254143</v>
      </c>
      <c r="I24" s="24">
        <f>+'[13]BULLETIN ANNUEL'!J$246</f>
        <v>212239</v>
      </c>
      <c r="J24" s="24">
        <f>+'[13]BULLETIN ANNUEL'!K$246</f>
        <v>0</v>
      </c>
      <c r="K24" s="24">
        <f>+'[13]BULLETIN ANNUEL'!M$246</f>
        <v>0</v>
      </c>
      <c r="L24" s="24">
        <f>+'[13]BULLETIN ANNUEL'!N$246</f>
        <v>26338</v>
      </c>
      <c r="M24" s="24">
        <f>+'[13]BULLETIN ANNUEL'!O$246</f>
        <v>26338</v>
      </c>
      <c r="N24" s="24">
        <f>+'[13]BULLETIN ANNUEL'!P$246</f>
        <v>0</v>
      </c>
      <c r="O24" s="24">
        <f>+'[13]BULLETIN ANNUEL'!Q$246</f>
        <v>44377</v>
      </c>
      <c r="P24" s="24">
        <f>+'[13]BULLETIN ANNUEL'!R$246</f>
        <v>44377</v>
      </c>
      <c r="Q24" s="25">
        <f>+'[13]BULLETIN ANNUEL'!S$246</f>
        <v>395667</v>
      </c>
      <c r="R24" s="41"/>
    </row>
    <row r="25" spans="1:18" ht="15" customHeight="1">
      <c r="A25" s="30"/>
      <c r="B25" s="31" t="str">
        <f>+'[13]BULLETIN ANNUEL'!A$29</f>
        <v>DEC</v>
      </c>
      <c r="C25" s="24">
        <f>+'[13]BULLETIN ANNUEL'!C$249</f>
        <v>0</v>
      </c>
      <c r="D25" s="24">
        <f>+'[13]BULLETIN ANNUEL'!D$249</f>
        <v>17693</v>
      </c>
      <c r="E25" s="24">
        <f>+'[13]BULLETIN ANNUEL'!E$249</f>
        <v>4120</v>
      </c>
      <c r="F25" s="24">
        <f>+'[13]BULLETIN ANNUEL'!F$249</f>
        <v>0</v>
      </c>
      <c r="G25" s="24">
        <f>+'[13]BULLETIN ANNUEL'!G$249</f>
        <v>715</v>
      </c>
      <c r="H25" s="24">
        <f>+'[13]BULLETIN ANNUEL'!I$249</f>
        <v>22528</v>
      </c>
      <c r="I25" s="24">
        <f>+'[13]BULLETIN ANNUEL'!J$249</f>
        <v>220074</v>
      </c>
      <c r="J25" s="24">
        <f>+'[13]BULLETIN ANNUEL'!K$249</f>
        <v>0</v>
      </c>
      <c r="K25" s="24">
        <f>+'[13]BULLETIN ANNUEL'!M$249</f>
        <v>7815</v>
      </c>
      <c r="L25" s="24">
        <f>+'[13]BULLETIN ANNUEL'!N$249</f>
        <v>26491</v>
      </c>
      <c r="M25" s="24">
        <f>+'[13]BULLETIN ANNUEL'!O$249</f>
        <v>34306</v>
      </c>
      <c r="N25" s="24">
        <f>+'[13]BULLETIN ANNUEL'!P$249</f>
        <v>0</v>
      </c>
      <c r="O25" s="24">
        <f>+'[13]BULLETIN ANNUEL'!Q$249</f>
        <v>45581</v>
      </c>
      <c r="P25" s="24">
        <f>+'[13]BULLETIN ANNUEL'!R$249</f>
        <v>45581</v>
      </c>
      <c r="Q25" s="25">
        <f>+'[13]BULLETIN ANNUEL'!S$249</f>
        <v>162715</v>
      </c>
      <c r="R25" s="41"/>
    </row>
    <row r="26" spans="1:18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41"/>
    </row>
    <row r="27" spans="1:18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ANNUEL'!C$238</f>
        <v>0</v>
      </c>
      <c r="D27" s="24">
        <f>+'[4]BULLETIN ANNUEL'!D$238</f>
        <v>17528</v>
      </c>
      <c r="E27" s="24">
        <f>+'[4]BULLETIN ANNUEL'!E$238</f>
        <v>4082</v>
      </c>
      <c r="F27" s="24">
        <f>+'[4]BULLETIN ANNUEL'!F$238</f>
        <v>916</v>
      </c>
      <c r="G27" s="24">
        <f>+'[4]BULLETIN ANNUEL'!G$238</f>
        <v>6240</v>
      </c>
      <c r="H27" s="24">
        <f>+'[4]BULLETIN ANNUEL'!I$238</f>
        <v>28766</v>
      </c>
      <c r="I27" s="24">
        <f>+'[4]BULLETIN ANNUEL'!J$238</f>
        <v>227540</v>
      </c>
      <c r="J27" s="24">
        <f>+'[4]BULLETIN ANNUEL'!K$238</f>
        <v>0</v>
      </c>
      <c r="K27" s="24">
        <f>+'[4]BULLETIN ANNUEL'!M$238</f>
        <v>0</v>
      </c>
      <c r="L27" s="24">
        <f>+'[4]BULLETIN ANNUEL'!N$238</f>
        <v>26025</v>
      </c>
      <c r="M27" s="24">
        <f>+'[4]BULLETIN ANNUEL'!O$238</f>
        <v>26025</v>
      </c>
      <c r="N27" s="24">
        <f>+'[4]BULLETIN ANNUEL'!P$238</f>
        <v>0</v>
      </c>
      <c r="O27" s="24">
        <f>+'[4]BULLETIN ANNUEL'!Q$238</f>
        <v>43690</v>
      </c>
      <c r="P27" s="24">
        <f>+'[4]BULLETIN ANNUEL'!R$238</f>
        <v>43690</v>
      </c>
      <c r="Q27" s="25">
        <f>+'[4]BULLETIN ANNUEL'!S$238</f>
        <v>186591</v>
      </c>
      <c r="R27" s="41"/>
    </row>
    <row r="28" spans="1:18" ht="15" customHeight="1">
      <c r="A28" s="30"/>
      <c r="B28" s="31" t="str">
        <f>+'[4]BULLETIN ANNUEL'!A$19</f>
        <v>FEV</v>
      </c>
      <c r="C28" s="24">
        <f>+'[4]BULLETIN ANNUEL'!C$239</f>
        <v>0</v>
      </c>
      <c r="D28" s="24">
        <f>+'[4]BULLETIN ANNUEL'!D$239</f>
        <v>17724</v>
      </c>
      <c r="E28" s="24">
        <f>+'[4]BULLETIN ANNUEL'!E$239</f>
        <v>4127</v>
      </c>
      <c r="F28" s="24">
        <f>+'[4]BULLETIN ANNUEL'!F$239</f>
        <v>0</v>
      </c>
      <c r="G28" s="24">
        <f>+'[4]BULLETIN ANNUEL'!G$239</f>
        <v>-46196</v>
      </c>
      <c r="H28" s="24">
        <f>+'[4]BULLETIN ANNUEL'!I$239</f>
        <v>-24345</v>
      </c>
      <c r="I28" s="24">
        <f>+'[4]BULLETIN ANNUEL'!J$239</f>
        <v>223489</v>
      </c>
      <c r="J28" s="24">
        <f>+'[4]BULLETIN ANNUEL'!K$239</f>
        <v>0</v>
      </c>
      <c r="K28" s="24">
        <f>+'[4]BULLETIN ANNUEL'!M$239</f>
        <v>15835</v>
      </c>
      <c r="L28" s="24">
        <f>+'[4]BULLETIN ANNUEL'!N$239</f>
        <v>26340</v>
      </c>
      <c r="M28" s="24">
        <f>+'[4]BULLETIN ANNUEL'!O$239</f>
        <v>42175</v>
      </c>
      <c r="N28" s="24">
        <f>+'[4]BULLETIN ANNUEL'!P$239</f>
        <v>0</v>
      </c>
      <c r="O28" s="24">
        <f>+'[4]BULLETIN ANNUEL'!Q$239</f>
        <v>47212</v>
      </c>
      <c r="P28" s="24">
        <f>+'[4]BULLETIN ANNUEL'!R$239</f>
        <v>47212</v>
      </c>
      <c r="Q28" s="25">
        <f>+'[4]BULLETIN ANNUEL'!S$239</f>
        <v>109757</v>
      </c>
      <c r="R28" s="41"/>
    </row>
    <row r="29" spans="1:18" ht="15" customHeight="1">
      <c r="A29" s="30"/>
      <c r="B29" s="31" t="str">
        <f>+'[4]BULLETIN ANNUEL'!A$20</f>
        <v>MAR</v>
      </c>
      <c r="C29" s="24">
        <f>+'[4]BULLETIN ANNUEL'!C$240</f>
        <v>0</v>
      </c>
      <c r="D29" s="24">
        <f>+'[4]BULLETIN ANNUEL'!D$240</f>
        <v>17606</v>
      </c>
      <c r="E29" s="24">
        <f>+'[4]BULLETIN ANNUEL'!E$240</f>
        <v>4100</v>
      </c>
      <c r="F29" s="24">
        <f>+'[4]BULLETIN ANNUEL'!F$240</f>
        <v>0</v>
      </c>
      <c r="G29" s="24">
        <f>+'[4]BULLETIN ANNUEL'!G$240</f>
        <v>-2513</v>
      </c>
      <c r="H29" s="24">
        <f>+'[4]BULLETIN ANNUEL'!I$240</f>
        <v>19193</v>
      </c>
      <c r="I29" s="24">
        <f>+'[4]BULLETIN ANNUEL'!J$240</f>
        <v>234069</v>
      </c>
      <c r="J29" s="24">
        <f>+'[4]BULLETIN ANNUEL'!K$240</f>
        <v>0</v>
      </c>
      <c r="K29" s="24">
        <f>+'[4]BULLETIN ANNUEL'!M$240</f>
        <v>59043</v>
      </c>
      <c r="L29" s="24">
        <f>+'[4]BULLETIN ANNUEL'!N$240</f>
        <v>26088</v>
      </c>
      <c r="M29" s="24">
        <f>+'[4]BULLETIN ANNUEL'!O$240</f>
        <v>85131</v>
      </c>
      <c r="N29" s="24">
        <f>+'[4]BULLETIN ANNUEL'!P$240</f>
        <v>0</v>
      </c>
      <c r="O29" s="24">
        <f>+'[4]BULLETIN ANNUEL'!Q$240</f>
        <v>40531</v>
      </c>
      <c r="P29" s="24">
        <f>+'[4]BULLETIN ANNUEL'!R$240</f>
        <v>40531</v>
      </c>
      <c r="Q29" s="25">
        <f>+'[4]BULLETIN ANNUEL'!S$240</f>
        <v>127600</v>
      </c>
      <c r="R29" s="41"/>
    </row>
    <row r="30" spans="1:18" ht="15" customHeight="1">
      <c r="A30" s="30"/>
      <c r="B30" s="31" t="str">
        <f>+'[4]BULLETIN ANNUEL'!A$21</f>
        <v>AVR</v>
      </c>
      <c r="C30" s="24">
        <f>+'[4]BULLETIN ANNUEL'!C$241</f>
        <v>0</v>
      </c>
      <c r="D30" s="24">
        <f>+'[4]BULLETIN ANNUEL'!D$241</f>
        <v>17401</v>
      </c>
      <c r="E30" s="24">
        <f>+'[4]BULLETIN ANNUEL'!E$241</f>
        <v>4052</v>
      </c>
      <c r="F30" s="24">
        <f>+'[4]BULLETIN ANNUEL'!F$241</f>
        <v>0</v>
      </c>
      <c r="G30" s="24">
        <f>+'[4]BULLETIN ANNUEL'!G$241</f>
        <v>-3446</v>
      </c>
      <c r="H30" s="24">
        <f>+'[4]BULLETIN ANNUEL'!I$241</f>
        <v>18007</v>
      </c>
      <c r="I30" s="24">
        <f>+'[4]BULLETIN ANNUEL'!J$241</f>
        <v>240189</v>
      </c>
      <c r="J30" s="24">
        <f>+'[4]BULLETIN ANNUEL'!K$241</f>
        <v>0</v>
      </c>
      <c r="K30" s="24">
        <f>+'[4]BULLETIN ANNUEL'!M$241</f>
        <v>57208</v>
      </c>
      <c r="L30" s="24">
        <f>+'[4]BULLETIN ANNUEL'!N$241</f>
        <v>25783</v>
      </c>
      <c r="M30" s="24">
        <f>+'[4]BULLETIN ANNUEL'!O$241</f>
        <v>82991</v>
      </c>
      <c r="N30" s="24">
        <f>+'[4]BULLETIN ANNUEL'!P$241</f>
        <v>0</v>
      </c>
      <c r="O30" s="24">
        <f>+'[4]BULLETIN ANNUEL'!Q$241</f>
        <v>38780</v>
      </c>
      <c r="P30" s="24">
        <f>+'[4]BULLETIN ANNUEL'!R$241</f>
        <v>38780</v>
      </c>
      <c r="Q30" s="25">
        <f>+'[4]BULLETIN ANNUEL'!S$241</f>
        <v>136425</v>
      </c>
      <c r="R30" s="41"/>
    </row>
    <row r="31" spans="1:18" ht="15" customHeight="1">
      <c r="A31" s="30"/>
      <c r="B31" s="31" t="str">
        <f>+'[4]BULLETIN ANNUEL'!A$22</f>
        <v>MAI</v>
      </c>
      <c r="C31" s="24">
        <f>+'[4]BULLETIN ANNUEL'!C$242</f>
        <v>0</v>
      </c>
      <c r="D31" s="24">
        <f>+'[4]BULLETIN ANNUEL'!D$242</f>
        <v>17088</v>
      </c>
      <c r="E31" s="24">
        <f>+'[4]BULLETIN ANNUEL'!E$242</f>
        <v>3980</v>
      </c>
      <c r="F31" s="24">
        <f>+'[4]BULLETIN ANNUEL'!F$242</f>
        <v>0</v>
      </c>
      <c r="G31" s="24">
        <f>+'[4]BULLETIN ANNUEL'!G$242</f>
        <v>6908</v>
      </c>
      <c r="H31" s="24">
        <f>+'[4]BULLETIN ANNUEL'!I$242</f>
        <v>27976</v>
      </c>
      <c r="I31" s="24">
        <f>+'[4]BULLETIN ANNUEL'!J$242</f>
        <v>231599</v>
      </c>
      <c r="J31" s="24">
        <f>+'[4]BULLETIN ANNUEL'!K$242</f>
        <v>0</v>
      </c>
      <c r="K31" s="24">
        <f>+'[4]BULLETIN ANNUEL'!M$242</f>
        <v>2813</v>
      </c>
      <c r="L31" s="24">
        <f>+'[4]BULLETIN ANNUEL'!N$242</f>
        <v>25305</v>
      </c>
      <c r="M31" s="24">
        <f>+'[4]BULLETIN ANNUEL'!O$242</f>
        <v>28118</v>
      </c>
      <c r="N31" s="24">
        <f>+'[4]BULLETIN ANNUEL'!P$242</f>
        <v>0</v>
      </c>
      <c r="O31" s="24">
        <f>+'[4]BULLETIN ANNUEL'!Q$242</f>
        <v>39616</v>
      </c>
      <c r="P31" s="24">
        <f>+'[4]BULLETIN ANNUEL'!R$242</f>
        <v>39616</v>
      </c>
      <c r="Q31" s="25">
        <f>+'[4]BULLETIN ANNUEL'!S$242</f>
        <v>191841</v>
      </c>
      <c r="R31" s="41"/>
    </row>
    <row r="32" spans="1:18" ht="15" customHeight="1">
      <c r="A32" s="30"/>
      <c r="B32" s="31" t="str">
        <f>+'[4]BULLETIN ANNUEL'!A$23</f>
        <v>JUN</v>
      </c>
      <c r="C32" s="24">
        <f>+'[4]BULLETIN ANNUEL'!C$243</f>
        <v>0</v>
      </c>
      <c r="D32" s="24">
        <f>+'[4]BULLETIN ANNUEL'!D$243</f>
        <v>16912</v>
      </c>
      <c r="E32" s="24">
        <f>+'[4]BULLETIN ANNUEL'!E$243</f>
        <v>3939</v>
      </c>
      <c r="F32" s="24">
        <f>+'[4]BULLETIN ANNUEL'!F$243</f>
        <v>13386</v>
      </c>
      <c r="G32" s="24">
        <f>+'[4]BULLETIN ANNUEL'!G$243</f>
        <v>9070</v>
      </c>
      <c r="H32" s="24">
        <f>+'[4]BULLETIN ANNUEL'!I$243</f>
        <v>43307</v>
      </c>
      <c r="I32" s="24">
        <f>+'[4]BULLETIN ANNUEL'!J$243</f>
        <v>233730</v>
      </c>
      <c r="J32" s="24">
        <f>+'[4]BULLETIN ANNUEL'!K$243</f>
        <v>0</v>
      </c>
      <c r="K32" s="24">
        <f>+'[4]BULLETIN ANNUEL'!M$243</f>
        <v>0</v>
      </c>
      <c r="L32" s="24">
        <f>+'[4]BULLETIN ANNUEL'!N$243</f>
        <v>25043</v>
      </c>
      <c r="M32" s="24">
        <f>+'[4]BULLETIN ANNUEL'!O$243</f>
        <v>25043</v>
      </c>
      <c r="N32" s="24">
        <f>+'[4]BULLETIN ANNUEL'!P$243</f>
        <v>0</v>
      </c>
      <c r="O32" s="24">
        <f>+'[4]BULLETIN ANNUEL'!Q$243</f>
        <v>56705</v>
      </c>
      <c r="P32" s="24">
        <f>+'[4]BULLETIN ANNUEL'!R$243</f>
        <v>56705</v>
      </c>
      <c r="Q32" s="25">
        <f>+'[4]BULLETIN ANNUEL'!S$243</f>
        <v>195289</v>
      </c>
      <c r="R32" s="41"/>
    </row>
    <row r="33" spans="1:18" ht="15" customHeight="1">
      <c r="A33" s="30"/>
      <c r="B33" s="31" t="str">
        <f>+'[4]BULLETIN ANNUEL'!A$24</f>
        <v>JUIL</v>
      </c>
      <c r="C33" s="24">
        <f>+'[4]BULLETIN ANNUEL'!C$244</f>
        <v>0</v>
      </c>
      <c r="D33" s="24">
        <f>+'[4]BULLETIN ANNUEL'!D$244</f>
        <v>16651</v>
      </c>
      <c r="E33" s="24">
        <f>+'[4]BULLETIN ANNUEL'!E$244</f>
        <v>3878</v>
      </c>
      <c r="F33" s="24">
        <f>+'[4]BULLETIN ANNUEL'!F$244</f>
        <v>0</v>
      </c>
      <c r="G33" s="24">
        <f>+'[4]BULLETIN ANNUEL'!G$244</f>
        <v>3272</v>
      </c>
      <c r="H33" s="24">
        <f>+'[4]BULLETIN ANNUEL'!I$244</f>
        <v>23801</v>
      </c>
      <c r="I33" s="24">
        <f>+'[4]BULLETIN ANNUEL'!J$244</f>
        <v>210706</v>
      </c>
      <c r="J33" s="24">
        <f>+'[4]BULLETIN ANNUEL'!K$244</f>
        <v>0</v>
      </c>
      <c r="K33" s="24">
        <f>+'[4]BULLETIN ANNUEL'!M$244</f>
        <v>16875</v>
      </c>
      <c r="L33" s="24">
        <f>+'[4]BULLETIN ANNUEL'!N$244</f>
        <v>24642</v>
      </c>
      <c r="M33" s="24">
        <f>+'[4]BULLETIN ANNUEL'!O$244</f>
        <v>41517</v>
      </c>
      <c r="N33" s="24">
        <f>+'[4]BULLETIN ANNUEL'!P$244</f>
        <v>0</v>
      </c>
      <c r="O33" s="24">
        <f>+'[4]BULLETIN ANNUEL'!Q$244</f>
        <v>52527</v>
      </c>
      <c r="P33" s="24">
        <f>+'[4]BULLETIN ANNUEL'!R$244</f>
        <v>52527</v>
      </c>
      <c r="Q33" s="25">
        <f>+'[4]BULLETIN ANNUEL'!S$244</f>
        <v>140463</v>
      </c>
      <c r="R33" s="41"/>
    </row>
    <row r="34" spans="1:18" ht="15" customHeight="1">
      <c r="A34" s="30"/>
      <c r="B34" s="31" t="str">
        <f>+'[4]BULLETIN ANNUEL'!A$25</f>
        <v>AOU</v>
      </c>
      <c r="C34" s="24">
        <f>+'[4]BULLETIN ANNUEL'!C$245</f>
        <v>0</v>
      </c>
      <c r="D34" s="24">
        <f>+'[4]BULLETIN ANNUEL'!D$245</f>
        <v>16577</v>
      </c>
      <c r="E34" s="24">
        <f>+'[4]BULLETIN ANNUEL'!E$245</f>
        <v>3861</v>
      </c>
      <c r="F34" s="24">
        <f>+'[4]BULLETIN ANNUEL'!F$245</f>
        <v>65829</v>
      </c>
      <c r="G34" s="24">
        <f>+'[4]BULLETIN ANNUEL'!G$245</f>
        <v>12195</v>
      </c>
      <c r="H34" s="24">
        <f>+'[4]BULLETIN ANNUEL'!I$245</f>
        <v>98462</v>
      </c>
      <c r="I34" s="24">
        <f>+'[4]BULLETIN ANNUEL'!J$245</f>
        <v>230607</v>
      </c>
      <c r="J34" s="24">
        <f>+'[4]BULLETIN ANNUEL'!K$245</f>
        <v>0</v>
      </c>
      <c r="K34" s="24">
        <f>+'[4]BULLETIN ANNUEL'!M$245</f>
        <v>0</v>
      </c>
      <c r="L34" s="24">
        <f>+'[4]BULLETIN ANNUEL'!N$245</f>
        <v>24535</v>
      </c>
      <c r="M34" s="24">
        <f>+'[4]BULLETIN ANNUEL'!O$245</f>
        <v>24535</v>
      </c>
      <c r="N34" s="24">
        <f>+'[4]BULLETIN ANNUEL'!P$245</f>
        <v>0</v>
      </c>
      <c r="O34" s="24">
        <f>+'[4]BULLETIN ANNUEL'!Q$245</f>
        <v>53285</v>
      </c>
      <c r="P34" s="24">
        <f>+'[4]BULLETIN ANNUEL'!R$245</f>
        <v>53285</v>
      </c>
      <c r="Q34" s="25">
        <f>+'[4]BULLETIN ANNUEL'!S$245</f>
        <v>251249</v>
      </c>
      <c r="R34" s="41"/>
    </row>
    <row r="35" spans="1:18" ht="15" customHeight="1">
      <c r="A35" s="30"/>
      <c r="B35" s="31" t="str">
        <f>+'[4]BULLETIN ANNUEL'!A$26</f>
        <v>SEPT</v>
      </c>
      <c r="C35" s="24">
        <f>+'[4]BULLETIN ANNUEL'!C$246</f>
        <v>0</v>
      </c>
      <c r="D35" s="24">
        <f>+'[4]BULLETIN ANNUEL'!D$246</f>
        <v>16602</v>
      </c>
      <c r="E35" s="24">
        <f>+'[4]BULLETIN ANNUEL'!E$246</f>
        <v>3867</v>
      </c>
      <c r="F35" s="24">
        <f>+'[4]BULLETIN ANNUEL'!F$246</f>
        <v>63149</v>
      </c>
      <c r="G35" s="24">
        <f>+'[4]BULLETIN ANNUEL'!G$246</f>
        <v>11424</v>
      </c>
      <c r="H35" s="24">
        <f>+'[4]BULLETIN ANNUEL'!I$246</f>
        <v>95042</v>
      </c>
      <c r="I35" s="24">
        <f>+'[4]BULLETIN ANNUEL'!J$246</f>
        <v>203719</v>
      </c>
      <c r="J35" s="24">
        <f>+'[4]BULLETIN ANNUEL'!K$246</f>
        <v>0</v>
      </c>
      <c r="K35" s="24">
        <f>+'[4]BULLETIN ANNUEL'!M$246</f>
        <v>0</v>
      </c>
      <c r="L35" s="24">
        <f>+'[4]BULLETIN ANNUEL'!N$246</f>
        <v>24573</v>
      </c>
      <c r="M35" s="24">
        <f>+'[4]BULLETIN ANNUEL'!O$246</f>
        <v>24573</v>
      </c>
      <c r="N35" s="24">
        <f>+'[4]BULLETIN ANNUEL'!P$246</f>
        <v>0</v>
      </c>
      <c r="O35" s="24">
        <f>+'[4]BULLETIN ANNUEL'!Q$246</f>
        <v>59814</v>
      </c>
      <c r="P35" s="24">
        <f>+'[4]BULLETIN ANNUEL'!R$246</f>
        <v>59814</v>
      </c>
      <c r="Q35" s="25">
        <f>+'[4]BULLETIN ANNUEL'!S$246</f>
        <v>214374</v>
      </c>
      <c r="R35" s="41"/>
    </row>
    <row r="36" spans="1:18" ht="15" customHeight="1">
      <c r="A36" s="30"/>
      <c r="B36" s="31" t="str">
        <f>+'[4]BULLETIN ANNUEL'!A$27</f>
        <v>OCT</v>
      </c>
      <c r="C36" s="24">
        <f>+'[4]BULLETIN ANNUEL'!C$247</f>
        <v>0</v>
      </c>
      <c r="D36" s="24">
        <f>+'[4]BULLETIN ANNUEL'!D$247</f>
        <v>16739</v>
      </c>
      <c r="E36" s="24">
        <f>+'[4]BULLETIN ANNUEL'!E$247</f>
        <v>3899</v>
      </c>
      <c r="F36" s="24">
        <f>+'[4]BULLETIN ANNUEL'!F$247</f>
        <v>0</v>
      </c>
      <c r="G36" s="24">
        <f>+'[4]BULLETIN ANNUEL'!G$247</f>
        <v>1756</v>
      </c>
      <c r="H36" s="24">
        <f>+'[4]BULLETIN ANNUEL'!I$247</f>
        <v>22394</v>
      </c>
      <c r="I36" s="24">
        <f>+'[4]BULLETIN ANNUEL'!J$247</f>
        <v>195182</v>
      </c>
      <c r="J36" s="24">
        <f>+'[4]BULLETIN ANNUEL'!K$247</f>
        <v>0</v>
      </c>
      <c r="K36" s="24">
        <f>+'[4]BULLETIN ANNUEL'!M$247</f>
        <v>14326</v>
      </c>
      <c r="L36" s="24">
        <f>+'[4]BULLETIN ANNUEL'!N$247</f>
        <v>24776</v>
      </c>
      <c r="M36" s="24">
        <f>+'[4]BULLETIN ANNUEL'!O$247</f>
        <v>39102</v>
      </c>
      <c r="N36" s="24">
        <f>+'[4]BULLETIN ANNUEL'!P$247</f>
        <v>0</v>
      </c>
      <c r="O36" s="24">
        <f>+'[4]BULLETIN ANNUEL'!Q$247</f>
        <v>87325</v>
      </c>
      <c r="P36" s="24">
        <f>+'[4]BULLETIN ANNUEL'!R$247</f>
        <v>87325</v>
      </c>
      <c r="Q36" s="25">
        <f>+'[4]BULLETIN ANNUEL'!S$247</f>
        <v>91149</v>
      </c>
      <c r="R36" s="41"/>
    </row>
    <row r="37" spans="1:18" ht="15" customHeight="1">
      <c r="A37" s="30"/>
      <c r="B37" s="31" t="str">
        <f>+'[4]BULLETIN ANNUEL'!A$28</f>
        <v>NOV</v>
      </c>
      <c r="C37" s="24">
        <f>+'[4]BULLETIN ANNUEL'!C$248</f>
        <v>0</v>
      </c>
      <c r="D37" s="24">
        <f>+'[4]BULLETIN ANNUEL'!D$248</f>
        <v>16565</v>
      </c>
      <c r="E37" s="24">
        <f>+'[4]BULLETIN ANNUEL'!E$248</f>
        <v>3859</v>
      </c>
      <c r="F37" s="24">
        <f>+'[4]BULLETIN ANNUEL'!F$248</f>
        <v>1191</v>
      </c>
      <c r="G37" s="24">
        <f>+'[4]BULLETIN ANNUEL'!G$248</f>
        <v>2147</v>
      </c>
      <c r="H37" s="24">
        <f>+'[4]BULLETIN ANNUEL'!I$248</f>
        <v>23762</v>
      </c>
      <c r="I37" s="24">
        <f>+'[4]BULLETIN ANNUEL'!J$248</f>
        <v>192916</v>
      </c>
      <c r="J37" s="24">
        <f>+'[4]BULLETIN ANNUEL'!K$248</f>
        <v>0</v>
      </c>
      <c r="K37" s="24">
        <f>+'[4]BULLETIN ANNUEL'!M$248</f>
        <v>0</v>
      </c>
      <c r="L37" s="24">
        <f>+'[4]BULLETIN ANNUEL'!N$248</f>
        <v>24520</v>
      </c>
      <c r="M37" s="24">
        <f>+'[4]BULLETIN ANNUEL'!O$248</f>
        <v>24520</v>
      </c>
      <c r="N37" s="24">
        <f>+'[4]BULLETIN ANNUEL'!P$248</f>
        <v>0</v>
      </c>
      <c r="O37" s="24">
        <f>+'[4]BULLETIN ANNUEL'!Q$248</f>
        <v>70045</v>
      </c>
      <c r="P37" s="24">
        <f>+'[4]BULLETIN ANNUEL'!R$248</f>
        <v>70045</v>
      </c>
      <c r="Q37" s="25">
        <f>+'[4]BULLETIN ANNUEL'!S$248</f>
        <v>122113</v>
      </c>
      <c r="R37" s="41"/>
    </row>
    <row r="38" spans="1:18" ht="15" customHeight="1">
      <c r="A38" s="30"/>
      <c r="B38" s="31">
        <f>+'[4]BULLETIN ANNUEL'!A$29</f>
        <v>0</v>
      </c>
      <c r="C38" s="24">
        <f>+'[4]BULLETIN ANNUEL'!C$249</f>
        <v>0</v>
      </c>
      <c r="D38" s="24">
        <f>+'[4]BULLETIN ANNUEL'!D$249</f>
        <v>0</v>
      </c>
      <c r="E38" s="24">
        <f>+'[4]BULLETIN ANNUEL'!E$249</f>
        <v>0</v>
      </c>
      <c r="F38" s="24">
        <f>+'[4]BULLETIN ANNUEL'!F$249</f>
        <v>0</v>
      </c>
      <c r="G38" s="24">
        <f>+'[4]BULLETIN ANNUEL'!G$249</f>
        <v>0</v>
      </c>
      <c r="H38" s="24">
        <f>+'[4]BULLETIN ANNUEL'!I$249</f>
        <v>0</v>
      </c>
      <c r="I38" s="24">
        <f>+'[4]BULLETIN ANNUEL'!J$249</f>
        <v>0</v>
      </c>
      <c r="J38" s="24">
        <f>+'[4]BULLETIN ANNUEL'!K$249</f>
        <v>0</v>
      </c>
      <c r="K38" s="24">
        <f>+'[4]BULLETIN ANNUEL'!M$249</f>
        <v>0</v>
      </c>
      <c r="L38" s="24">
        <f>+'[4]BULLETIN ANNUEL'!N$249</f>
        <v>0</v>
      </c>
      <c r="M38" s="24">
        <f>+'[4]BULLETIN ANNUEL'!O$249</f>
        <v>0</v>
      </c>
      <c r="N38" s="24">
        <f>+'[4]BULLETIN ANNUEL'!P$249</f>
        <v>0</v>
      </c>
      <c r="O38" s="24">
        <f>+'[4]BULLETIN ANNUEL'!Q$249</f>
        <v>0</v>
      </c>
      <c r="P38" s="24">
        <f>+'[4]BULLETIN ANNUEL'!R$249</f>
        <v>0</v>
      </c>
      <c r="Q38" s="25">
        <f>+'[4]BULLETIN ANNUEL'!S$249</f>
        <v>0</v>
      </c>
      <c r="R38" s="41"/>
    </row>
    <row r="39" spans="1:18" ht="15" customHeight="1" thickBot="1">
      <c r="A39" s="88"/>
      <c r="B39" s="8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1"/>
    </row>
    <row r="40" spans="1:18" ht="15" customHeight="1">
      <c r="B40" s="191" t="s">
        <v>183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</sheetData>
  <mergeCells count="3">
    <mergeCell ref="A4:B5"/>
    <mergeCell ref="I4:I5"/>
    <mergeCell ref="Q4:Q5"/>
  </mergeCells>
  <phoneticPr fontId="0" type="noConversion"/>
  <printOptions horizontalCentered="1"/>
  <pageMargins left="0.48" right="0.2" top="0.47" bottom="0.57999999999999996" header="0.36" footer="0.51181102362204722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41"/>
  <sheetViews>
    <sheetView showGridLines="0" view="pageBreakPreview" topLeftCell="A13" zoomScaleNormal="75" zoomScaleSheetLayoutView="100" zoomScalePageLayoutView="75" workbookViewId="0">
      <selection activeCell="J35" sqref="J35"/>
    </sheetView>
  </sheetViews>
  <sheetFormatPr baseColWidth="10" defaultColWidth="11.5" defaultRowHeight="12" x14ac:dyDescent="0"/>
  <cols>
    <col min="1" max="1" width="6.6640625" style="8" customWidth="1"/>
    <col min="2" max="2" width="12.5" style="8" customWidth="1"/>
    <col min="3" max="3" width="10.5" style="8" customWidth="1"/>
    <col min="4" max="4" width="13.33203125" style="8" customWidth="1"/>
    <col min="5" max="5" width="9.6640625" style="8" customWidth="1"/>
    <col min="6" max="6" width="9.5" style="8" customWidth="1"/>
    <col min="7" max="7" width="8.83203125" style="8" customWidth="1"/>
    <col min="8" max="8" width="9.5" style="8" customWidth="1"/>
    <col min="9" max="9" width="10.1640625" style="8" customWidth="1"/>
    <col min="10" max="10" width="9.83203125" style="8" customWidth="1"/>
    <col min="11" max="11" width="10.5" style="8" customWidth="1"/>
    <col min="12" max="12" width="9.83203125" style="8" customWidth="1"/>
    <col min="13" max="13" width="8.33203125" style="8" customWidth="1"/>
    <col min="14" max="14" width="8.6640625" style="8" customWidth="1"/>
    <col min="15" max="15" width="9.5" style="8" customWidth="1"/>
    <col min="16" max="16" width="9.83203125" style="8" customWidth="1"/>
    <col min="17" max="18" width="9.5" style="8" customWidth="1"/>
    <col min="19" max="16384" width="11.5" style="8"/>
  </cols>
  <sheetData>
    <row r="2" spans="1:18" ht="15">
      <c r="A2" s="132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16" thickBot="1">
      <c r="A3" s="7" t="str">
        <f>+AEN!$A3</f>
        <v>GUINEE EQUATORIALE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104</v>
      </c>
      <c r="Q3" s="1"/>
      <c r="R3" s="1"/>
    </row>
    <row r="4" spans="1:18" ht="30" customHeight="1">
      <c r="A4" s="195" t="s">
        <v>40</v>
      </c>
      <c r="B4" s="196"/>
      <c r="C4" s="46" t="s">
        <v>105</v>
      </c>
      <c r="D4" s="47"/>
      <c r="E4" s="47"/>
      <c r="F4" s="47"/>
      <c r="G4" s="47"/>
      <c r="H4" s="47"/>
      <c r="I4" s="47"/>
      <c r="J4" s="48"/>
      <c r="K4" s="199" t="s">
        <v>106</v>
      </c>
      <c r="L4" s="236" t="s">
        <v>107</v>
      </c>
      <c r="M4" s="237"/>
      <c r="N4" s="237"/>
      <c r="O4" s="237"/>
      <c r="P4" s="237"/>
      <c r="Q4" s="238"/>
      <c r="R4" s="207" t="s">
        <v>108</v>
      </c>
    </row>
    <row r="5" spans="1:18" ht="16.25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189"/>
      <c r="I5" s="190"/>
      <c r="J5" s="235" t="s">
        <v>111</v>
      </c>
      <c r="K5" s="204"/>
      <c r="L5" s="96" t="s">
        <v>109</v>
      </c>
      <c r="M5" s="96"/>
      <c r="N5" s="96"/>
      <c r="O5" s="97"/>
      <c r="P5" s="235" t="s">
        <v>43</v>
      </c>
      <c r="Q5" s="235" t="s">
        <v>112</v>
      </c>
      <c r="R5" s="228"/>
    </row>
    <row r="6" spans="1:18" ht="72" customHeight="1">
      <c r="A6" s="201"/>
      <c r="B6" s="202"/>
      <c r="C6" s="135" t="s">
        <v>113</v>
      </c>
      <c r="D6" s="135" t="s">
        <v>114</v>
      </c>
      <c r="E6" s="135" t="s">
        <v>115</v>
      </c>
      <c r="F6" s="135" t="s">
        <v>11</v>
      </c>
      <c r="G6" s="135" t="s">
        <v>116</v>
      </c>
      <c r="H6" s="135" t="s">
        <v>117</v>
      </c>
      <c r="I6" s="135" t="s">
        <v>11</v>
      </c>
      <c r="J6" s="204"/>
      <c r="K6" s="139" t="s">
        <v>100</v>
      </c>
      <c r="L6" s="140" t="s">
        <v>118</v>
      </c>
      <c r="M6" s="135" t="s">
        <v>102</v>
      </c>
      <c r="N6" s="136" t="s">
        <v>99</v>
      </c>
      <c r="O6" s="136" t="s">
        <v>11</v>
      </c>
      <c r="P6" s="204"/>
      <c r="Q6" s="204"/>
      <c r="R6" s="206"/>
    </row>
    <row r="7" spans="1:18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ht="15" customHeight="1">
      <c r="A8" s="22">
        <f>+[5]BULLETIN!B$83</f>
        <v>2008</v>
      </c>
      <c r="B8" s="27"/>
      <c r="C8" s="24">
        <f>+[5]BULLETIN!C$276</f>
        <v>0</v>
      </c>
      <c r="D8" s="24">
        <f>+[5]BULLETIN!D$276</f>
        <v>0</v>
      </c>
      <c r="E8" s="24">
        <f>+[5]BULLETIN!E$276</f>
        <v>0</v>
      </c>
      <c r="F8" s="24">
        <f>+[5]BULLETIN!F$276</f>
        <v>0</v>
      </c>
      <c r="G8" s="24">
        <f>+[5]BULLETIN!G$276</f>
        <v>0</v>
      </c>
      <c r="H8" s="24">
        <f>+[5]BULLETIN!H$276</f>
        <v>1807589</v>
      </c>
      <c r="I8" s="24">
        <f>+[5]BULLETIN!I$276</f>
        <v>1807589</v>
      </c>
      <c r="J8" s="24">
        <f>+[5]BULLETIN!J$276</f>
        <v>-1807589</v>
      </c>
      <c r="K8" s="24">
        <f>+[5]BULLETIN!K$276</f>
        <v>0</v>
      </c>
      <c r="L8" s="24">
        <f>+[5]BULLETIN!N$276</f>
        <v>0</v>
      </c>
      <c r="M8" s="24">
        <f>+[5]BULLETIN!O$276</f>
        <v>0</v>
      </c>
      <c r="N8" s="24">
        <f>+[5]BULLETIN!P$276</f>
        <v>2495</v>
      </c>
      <c r="O8" s="24">
        <f>+[5]BULLETIN!Q$276</f>
        <v>2495</v>
      </c>
      <c r="P8" s="24">
        <f>+[5]BULLETIN!R$276</f>
        <v>266223</v>
      </c>
      <c r="Q8" s="24">
        <f>+[5]BULLETIN!S$276</f>
        <v>-263728</v>
      </c>
      <c r="R8" s="25">
        <f>+[5]BULLETIN!T$276</f>
        <v>-2071317</v>
      </c>
    </row>
    <row r="9" spans="1:18" ht="15" customHeight="1">
      <c r="A9" s="22">
        <f>+[6]BULLETIN!B$83</f>
        <v>2009</v>
      </c>
      <c r="B9" s="27"/>
      <c r="C9" s="24">
        <f>+[6]BULLETIN!C$276</f>
        <v>0</v>
      </c>
      <c r="D9" s="24">
        <f>+[6]BULLETIN!D$276</f>
        <v>0</v>
      </c>
      <c r="E9" s="24">
        <f>+[6]BULLETIN!E$276</f>
        <v>0</v>
      </c>
      <c r="F9" s="24">
        <f>+[6]BULLETIN!F$276</f>
        <v>0</v>
      </c>
      <c r="G9" s="24">
        <f>+[6]BULLETIN!G$276</f>
        <v>0</v>
      </c>
      <c r="H9" s="24">
        <f>+[6]BULLETIN!H$276</f>
        <v>974738</v>
      </c>
      <c r="I9" s="24">
        <f>+[6]BULLETIN!I$276</f>
        <v>974738</v>
      </c>
      <c r="J9" s="24">
        <f>+[6]BULLETIN!J$276</f>
        <v>-974738</v>
      </c>
      <c r="K9" s="24">
        <f>+[6]BULLETIN!K$276</f>
        <v>0</v>
      </c>
      <c r="L9" s="24">
        <f>+[6]BULLETIN!N$276</f>
        <v>0</v>
      </c>
      <c r="M9" s="24">
        <f>+[6]BULLETIN!O$276</f>
        <v>0</v>
      </c>
      <c r="N9" s="24">
        <f>+[6]BULLETIN!P$276</f>
        <v>1940</v>
      </c>
      <c r="O9" s="24">
        <f>+[6]BULLETIN!Q$276</f>
        <v>1940</v>
      </c>
      <c r="P9" s="24">
        <f>+[6]BULLETIN!R$276</f>
        <v>151861</v>
      </c>
      <c r="Q9" s="24">
        <f>+[6]BULLETIN!S$276</f>
        <v>-149921</v>
      </c>
      <c r="R9" s="25">
        <f>+[6]BULLETIN!T$276</f>
        <v>-1124659</v>
      </c>
    </row>
    <row r="10" spans="1:18" ht="15" customHeight="1">
      <c r="A10" s="22">
        <f>+'[7]BULLETIN ANNUEL'!B$83</f>
        <v>2010</v>
      </c>
      <c r="B10" s="27"/>
      <c r="C10" s="24">
        <f>+'[7]BULLETIN ANNUEL'!C$276</f>
        <v>0</v>
      </c>
      <c r="D10" s="24">
        <f>+'[7]BULLETIN ANNUEL'!D$276</f>
        <v>0</v>
      </c>
      <c r="E10" s="24">
        <f>+'[7]BULLETIN ANNUEL'!E$276</f>
        <v>0</v>
      </c>
      <c r="F10" s="24">
        <f>+'[7]BULLETIN ANNUEL'!F$276</f>
        <v>0</v>
      </c>
      <c r="G10" s="24">
        <f>+'[7]BULLETIN ANNUEL'!G$276</f>
        <v>0</v>
      </c>
      <c r="H10" s="24">
        <f>+'[7]BULLETIN ANNUEL'!H$276</f>
        <v>340021</v>
      </c>
      <c r="I10" s="24">
        <f>+'[7]BULLETIN ANNUEL'!I$276</f>
        <v>340021</v>
      </c>
      <c r="J10" s="24">
        <f>+'[7]BULLETIN ANNUEL'!J$276</f>
        <v>-340021</v>
      </c>
      <c r="K10" s="24">
        <f>+'[7]BULLETIN ANNUEL'!K$276</f>
        <v>0</v>
      </c>
      <c r="L10" s="24">
        <f>+'[7]BULLETIN ANNUEL'!N$276</f>
        <v>0</v>
      </c>
      <c r="M10" s="24">
        <f>+'[7]BULLETIN ANNUEL'!O$276</f>
        <v>0</v>
      </c>
      <c r="N10" s="24">
        <f>+'[7]BULLETIN ANNUEL'!P$276</f>
        <v>2676</v>
      </c>
      <c r="O10" s="24">
        <f>+'[7]BULLETIN ANNUEL'!Q$276</f>
        <v>2676</v>
      </c>
      <c r="P10" s="24">
        <f>+'[7]BULLETIN ANNUEL'!R$276</f>
        <v>159604</v>
      </c>
      <c r="Q10" s="24">
        <f>+'[7]BULLETIN ANNUEL'!S$276</f>
        <v>-156928</v>
      </c>
      <c r="R10" s="25">
        <f>+'[7]BULLETIN ANNUEL'!T$276</f>
        <v>-496949</v>
      </c>
    </row>
    <row r="11" spans="1:18" ht="15" customHeight="1">
      <c r="A11" s="22">
        <f>+'[8]BULLETIN ANNUEL'!B$83</f>
        <v>2011</v>
      </c>
      <c r="B11" s="27"/>
      <c r="C11" s="24">
        <f>+'[8]BULLETIN ANNUEL'!C$276</f>
        <v>140</v>
      </c>
      <c r="D11" s="24">
        <f>+'[8]BULLETIN ANNUEL'!D$276</f>
        <v>0</v>
      </c>
      <c r="E11" s="24">
        <f>+'[8]BULLETIN ANNUEL'!E$276</f>
        <v>0</v>
      </c>
      <c r="F11" s="24">
        <f>+'[8]BULLETIN ANNUEL'!F$276</f>
        <v>140</v>
      </c>
      <c r="G11" s="24">
        <f>+'[8]BULLETIN ANNUEL'!G$276</f>
        <v>0</v>
      </c>
      <c r="H11" s="24">
        <f>+'[8]BULLETIN ANNUEL'!H$276</f>
        <v>809007</v>
      </c>
      <c r="I11" s="24">
        <f>+'[8]BULLETIN ANNUEL'!I$276</f>
        <v>809007</v>
      </c>
      <c r="J11" s="24">
        <f>+'[8]BULLETIN ANNUEL'!J$276</f>
        <v>-808867</v>
      </c>
      <c r="K11" s="24">
        <f>+'[8]BULLETIN ANNUEL'!K$276</f>
        <v>0</v>
      </c>
      <c r="L11" s="24">
        <f>+'[8]BULLETIN ANNUEL'!N$276</f>
        <v>0</v>
      </c>
      <c r="M11" s="24">
        <f>+'[8]BULLETIN ANNUEL'!O$276</f>
        <v>0</v>
      </c>
      <c r="N11" s="24">
        <f>+'[8]BULLETIN ANNUEL'!P$276</f>
        <v>5721</v>
      </c>
      <c r="O11" s="24">
        <f>+'[8]BULLETIN ANNUEL'!Q$276</f>
        <v>5721</v>
      </c>
      <c r="P11" s="24">
        <f>+'[8]BULLETIN ANNUEL'!R$276</f>
        <v>219064</v>
      </c>
      <c r="Q11" s="24">
        <f>+'[8]BULLETIN ANNUEL'!S$276</f>
        <v>-213343</v>
      </c>
      <c r="R11" s="25">
        <f>+'[8]BULLETIN ANNUEL'!T$276</f>
        <v>-1022210</v>
      </c>
    </row>
    <row r="12" spans="1:18" ht="15" customHeight="1">
      <c r="A12" s="22">
        <f>+'[9]BULLETIN ANNUEL'!$B$83</f>
        <v>2012</v>
      </c>
      <c r="B12" s="27"/>
      <c r="C12" s="24">
        <f>+'[9]BULLETIN ANNUEL'!C$276</f>
        <v>278</v>
      </c>
      <c r="D12" s="24">
        <f>+'[9]BULLETIN ANNUEL'!D$276</f>
        <v>0</v>
      </c>
      <c r="E12" s="24">
        <f>+'[9]BULLETIN ANNUEL'!E$276</f>
        <v>0</v>
      </c>
      <c r="F12" s="24">
        <f>+'[9]BULLETIN ANNUEL'!F$276</f>
        <v>278</v>
      </c>
      <c r="G12" s="24">
        <f>+'[9]BULLETIN ANNUEL'!G$276</f>
        <v>0</v>
      </c>
      <c r="H12" s="24">
        <f>+'[9]BULLETIN ANNUEL'!H$276</f>
        <v>710429</v>
      </c>
      <c r="I12" s="24">
        <f>+'[9]BULLETIN ANNUEL'!I$276</f>
        <v>710429</v>
      </c>
      <c r="J12" s="24">
        <f>+'[9]BULLETIN ANNUEL'!J$276</f>
        <v>-710151</v>
      </c>
      <c r="K12" s="24">
        <f>+'[9]BULLETIN ANNUEL'!K$276</f>
        <v>0</v>
      </c>
      <c r="L12" s="24">
        <f>+'[9]BULLETIN ANNUEL'!N$276</f>
        <v>0</v>
      </c>
      <c r="M12" s="24">
        <f>+'[9]BULLETIN ANNUEL'!O$276</f>
        <v>0</v>
      </c>
      <c r="N12" s="24">
        <f>+'[9]BULLETIN ANNUEL'!P$276</f>
        <v>5238</v>
      </c>
      <c r="O12" s="24">
        <f>+'[9]BULLETIN ANNUEL'!Q$276</f>
        <v>5238</v>
      </c>
      <c r="P12" s="24">
        <f>+'[9]BULLETIN ANNUEL'!R$276</f>
        <v>230273</v>
      </c>
      <c r="Q12" s="24">
        <f>+'[9]BULLETIN ANNUEL'!S$276</f>
        <v>-225035</v>
      </c>
      <c r="R12" s="25">
        <f>+'[9]BULLETIN ANNUEL'!T$276</f>
        <v>-935186</v>
      </c>
    </row>
    <row r="13" spans="1:18" ht="15" customHeight="1">
      <c r="A13" s="22">
        <f>+'[10]BULLETIN ANNUEL'!$B$83</f>
        <v>2013</v>
      </c>
      <c r="B13" s="27"/>
      <c r="C13" s="24">
        <f>+'[10]BULLETIN ANNUEL'!C$276</f>
        <v>197</v>
      </c>
      <c r="D13" s="24">
        <f>+'[10]BULLETIN ANNUEL'!D$276</f>
        <v>0</v>
      </c>
      <c r="E13" s="24">
        <f>+'[10]BULLETIN ANNUEL'!E$276</f>
        <v>0</v>
      </c>
      <c r="F13" s="24">
        <f>+'[10]BULLETIN ANNUEL'!F$276</f>
        <v>197</v>
      </c>
      <c r="G13" s="24">
        <f>+'[10]BULLETIN ANNUEL'!G$276</f>
        <v>0</v>
      </c>
      <c r="H13" s="24">
        <f>+'[10]BULLETIN ANNUEL'!H$276</f>
        <v>885012</v>
      </c>
      <c r="I13" s="24">
        <f>+'[10]BULLETIN ANNUEL'!I$276</f>
        <v>885012</v>
      </c>
      <c r="J13" s="24">
        <f>+'[10]BULLETIN ANNUEL'!J$276</f>
        <v>-884815</v>
      </c>
      <c r="K13" s="24">
        <f>+'[10]BULLETIN ANNUEL'!K$276</f>
        <v>0</v>
      </c>
      <c r="L13" s="24">
        <f>+'[10]BULLETIN ANNUEL'!N$276</f>
        <v>867</v>
      </c>
      <c r="M13" s="24">
        <f>+'[10]BULLETIN ANNUEL'!O$276</f>
        <v>0</v>
      </c>
      <c r="N13" s="24">
        <f>+'[10]BULLETIN ANNUEL'!P$276</f>
        <v>5193</v>
      </c>
      <c r="O13" s="24">
        <f>+'[10]BULLETIN ANNUEL'!Q$276</f>
        <v>6060</v>
      </c>
      <c r="P13" s="24">
        <f>+'[10]BULLETIN ANNUEL'!R$276</f>
        <v>225203</v>
      </c>
      <c r="Q13" s="24">
        <f>+'[10]BULLETIN ANNUEL'!S$276</f>
        <v>-219143</v>
      </c>
      <c r="R13" s="25">
        <f>+'[10]BULLETIN ANNUEL'!T$276</f>
        <v>-1103958</v>
      </c>
    </row>
    <row r="14" spans="1:18" ht="15" customHeight="1">
      <c r="A14" s="22">
        <f>+'[11]BULLETIN ANNUEL'!$B$83</f>
        <v>2014</v>
      </c>
      <c r="B14" s="27"/>
      <c r="C14" s="24">
        <f>+'[11]BULLETIN ANNUEL'!C$276</f>
        <v>369579</v>
      </c>
      <c r="D14" s="24">
        <f>+'[11]BULLETIN ANNUEL'!D$276</f>
        <v>0</v>
      </c>
      <c r="E14" s="24">
        <f>+'[11]BULLETIN ANNUEL'!E$276</f>
        <v>0</v>
      </c>
      <c r="F14" s="24">
        <f>+'[11]BULLETIN ANNUEL'!F$276</f>
        <v>369579</v>
      </c>
      <c r="G14" s="24">
        <f>+'[11]BULLETIN ANNUEL'!G$276</f>
        <v>0</v>
      </c>
      <c r="H14" s="24">
        <f>+'[11]BULLETIN ANNUEL'!H$276</f>
        <v>490016</v>
      </c>
      <c r="I14" s="24">
        <f>+'[11]BULLETIN ANNUEL'!I$276</f>
        <v>490016</v>
      </c>
      <c r="J14" s="24">
        <f>+'[11]BULLETIN ANNUEL'!J$276</f>
        <v>-120437</v>
      </c>
      <c r="K14" s="24">
        <f>+'[11]BULLETIN ANNUEL'!K$276</f>
        <v>0</v>
      </c>
      <c r="L14" s="24">
        <f>+'[11]BULLETIN ANNUEL'!N$276</f>
        <v>4061</v>
      </c>
      <c r="M14" s="24">
        <f>+'[11]BULLETIN ANNUEL'!O$276</f>
        <v>0</v>
      </c>
      <c r="N14" s="24">
        <f>+'[11]BULLETIN ANNUEL'!P$276</f>
        <v>5959</v>
      </c>
      <c r="O14" s="24">
        <f>+'[11]BULLETIN ANNUEL'!Q$276</f>
        <v>10020</v>
      </c>
      <c r="P14" s="24">
        <f>+'[11]BULLETIN ANNUEL'!R$276</f>
        <v>508488</v>
      </c>
      <c r="Q14" s="24">
        <f>+'[11]BULLETIN ANNUEL'!S$276</f>
        <v>-498468</v>
      </c>
      <c r="R14" s="25">
        <f>+'[11]BULLETIN ANNUEL'!T$276</f>
        <v>-618905</v>
      </c>
    </row>
    <row r="15" spans="1:18" ht="15" customHeight="1">
      <c r="A15" s="22">
        <f>+'[12]BULLETIN ANNUEL'!$B$83</f>
        <v>2015</v>
      </c>
      <c r="B15" s="27"/>
      <c r="C15" s="24">
        <f>+'[12]BULLETIN ANNUEL'!C$276</f>
        <v>517139</v>
      </c>
      <c r="D15" s="24">
        <f>+'[12]BULLETIN ANNUEL'!D$276</f>
        <v>0</v>
      </c>
      <c r="E15" s="24">
        <f>+'[12]BULLETIN ANNUEL'!E$276</f>
        <v>0</v>
      </c>
      <c r="F15" s="24">
        <f>+'[12]BULLETIN ANNUEL'!F$276</f>
        <v>517139</v>
      </c>
      <c r="G15" s="24">
        <f>+'[12]BULLETIN ANNUEL'!G$276</f>
        <v>0</v>
      </c>
      <c r="H15" s="24">
        <f>+'[12]BULLETIN ANNUEL'!H$276</f>
        <v>323462</v>
      </c>
      <c r="I15" s="24">
        <f>+'[12]BULLETIN ANNUEL'!I$276</f>
        <v>323462</v>
      </c>
      <c r="J15" s="24">
        <f>+'[12]BULLETIN ANNUEL'!J$276</f>
        <v>193677</v>
      </c>
      <c r="K15" s="24">
        <f>+'[12]BULLETIN ANNUEL'!K$276</f>
        <v>0</v>
      </c>
      <c r="L15" s="24">
        <f>+'[12]BULLETIN ANNUEL'!N$276</f>
        <v>19000</v>
      </c>
      <c r="M15" s="24">
        <f>+'[12]BULLETIN ANNUEL'!O$276</f>
        <v>0</v>
      </c>
      <c r="N15" s="24">
        <f>+'[12]BULLETIN ANNUEL'!P$276</f>
        <v>9523</v>
      </c>
      <c r="O15" s="24">
        <f>+'[12]BULLETIN ANNUEL'!Q$276</f>
        <v>28523</v>
      </c>
      <c r="P15" s="24">
        <f>+'[12]BULLETIN ANNUEL'!R$276</f>
        <v>398222</v>
      </c>
      <c r="Q15" s="24">
        <f>+'[12]BULLETIN ANNUEL'!S$276</f>
        <v>-369699</v>
      </c>
      <c r="R15" s="25">
        <f>+'[12]BULLETIN ANNUEL'!T$276</f>
        <v>-176022</v>
      </c>
    </row>
    <row r="16" spans="1:18" ht="15" customHeight="1">
      <c r="A16" s="22">
        <f>+'[13]BULLETIN ANNUEL'!$B$83</f>
        <v>2016</v>
      </c>
      <c r="B16" s="27"/>
      <c r="C16" s="24">
        <f>+'[13]BULLETIN ANNUEL'!C$276</f>
        <v>618091</v>
      </c>
      <c r="D16" s="24">
        <f>+'[13]BULLETIN ANNUEL'!D$276</f>
        <v>0</v>
      </c>
      <c r="E16" s="24">
        <f>+'[13]BULLETIN ANNUEL'!E$276</f>
        <v>0</v>
      </c>
      <c r="F16" s="24">
        <f>+'[13]BULLETIN ANNUEL'!F$276</f>
        <v>618091</v>
      </c>
      <c r="G16" s="24">
        <f>+'[13]BULLETIN ANNUEL'!G$276</f>
        <v>0</v>
      </c>
      <c r="H16" s="24">
        <f>+'[13]BULLETIN ANNUEL'!H$276</f>
        <v>176873</v>
      </c>
      <c r="I16" s="24">
        <f>+'[13]BULLETIN ANNUEL'!I$276</f>
        <v>176873</v>
      </c>
      <c r="J16" s="24">
        <f>+'[13]BULLETIN ANNUEL'!J$276</f>
        <v>441218</v>
      </c>
      <c r="K16" s="24">
        <f>+'[13]BULLETIN ANNUEL'!K$276</f>
        <v>0</v>
      </c>
      <c r="L16" s="24">
        <f>+'[13]BULLETIN ANNUEL'!N$276</f>
        <v>59505</v>
      </c>
      <c r="M16" s="24">
        <f>+'[13]BULLETIN ANNUEL'!O$276</f>
        <v>0</v>
      </c>
      <c r="N16" s="24">
        <f>+'[13]BULLETIN ANNUEL'!P$276</f>
        <v>16484</v>
      </c>
      <c r="O16" s="24">
        <f>+'[13]BULLETIN ANNUEL'!Q$276</f>
        <v>75989</v>
      </c>
      <c r="P16" s="24">
        <f>+'[13]BULLETIN ANNUEL'!R$276</f>
        <v>292944</v>
      </c>
      <c r="Q16" s="24">
        <f>+'[13]BULLETIN ANNUEL'!S$276</f>
        <v>-216955</v>
      </c>
      <c r="R16" s="25">
        <f>+'[13]BULLETIN ANNUEL'!T$276</f>
        <v>224263</v>
      </c>
    </row>
    <row r="17" spans="1:18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ANNUEL'!C$267</f>
        <v>418342</v>
      </c>
      <c r="D18" s="24">
        <f>+'[12]BULLETIN ANNUEL'!D$267</f>
        <v>0</v>
      </c>
      <c r="E18" s="24">
        <f>+'[12]BULLETIN ANNUEL'!E$267</f>
        <v>0</v>
      </c>
      <c r="F18" s="24">
        <f>+'[12]BULLETIN ANNUEL'!F$267</f>
        <v>418342</v>
      </c>
      <c r="G18" s="24">
        <f>+'[12]BULLETIN ANNUEL'!G$267</f>
        <v>0</v>
      </c>
      <c r="H18" s="24">
        <f>+'[12]BULLETIN ANNUEL'!H$267</f>
        <v>429219</v>
      </c>
      <c r="I18" s="24">
        <f>+'[12]BULLETIN ANNUEL'!I$267</f>
        <v>429219</v>
      </c>
      <c r="J18" s="24">
        <f>+'[12]BULLETIN ANNUEL'!J$267</f>
        <v>-10877</v>
      </c>
      <c r="K18" s="24">
        <f>+'[12]BULLETIN ANNUEL'!K$267</f>
        <v>0</v>
      </c>
      <c r="L18" s="24">
        <f>+'[12]BULLETIN ANNUEL'!N$267</f>
        <v>6375</v>
      </c>
      <c r="M18" s="24">
        <f>+'[12]BULLETIN ANNUEL'!O$267</f>
        <v>0</v>
      </c>
      <c r="N18" s="24">
        <f>+'[12]BULLETIN ANNUEL'!P$267</f>
        <v>14032</v>
      </c>
      <c r="O18" s="24">
        <f>+'[12]BULLETIN ANNUEL'!Q$267</f>
        <v>20407</v>
      </c>
      <c r="P18" s="24">
        <f>+'[12]BULLETIN ANNUEL'!R$267</f>
        <v>477653</v>
      </c>
      <c r="Q18" s="24">
        <f>+'[12]BULLETIN ANNUEL'!S$267</f>
        <v>-457246</v>
      </c>
      <c r="R18" s="25">
        <f>+'[12]BULLETIN ANNUEL'!T$267</f>
        <v>-468123</v>
      </c>
    </row>
    <row r="19" spans="1:18" ht="15" customHeight="1">
      <c r="A19" s="30"/>
      <c r="B19" s="31" t="str">
        <f>+'[12]BULLETIN ANNUEL'!A$23</f>
        <v>JUN</v>
      </c>
      <c r="C19" s="24">
        <f>+'[12]BULLETIN ANNUEL'!C$270</f>
        <v>421684</v>
      </c>
      <c r="D19" s="24">
        <f>+'[12]BULLETIN ANNUEL'!D$270</f>
        <v>0</v>
      </c>
      <c r="E19" s="24">
        <f>+'[12]BULLETIN ANNUEL'!E$270</f>
        <v>0</v>
      </c>
      <c r="F19" s="24">
        <f>+'[12]BULLETIN ANNUEL'!F$270</f>
        <v>421684</v>
      </c>
      <c r="G19" s="24">
        <f>+'[12]BULLETIN ANNUEL'!G$270</f>
        <v>0</v>
      </c>
      <c r="H19" s="24">
        <f>+'[12]BULLETIN ANNUEL'!H$270</f>
        <v>543605</v>
      </c>
      <c r="I19" s="24">
        <f>+'[12]BULLETIN ANNUEL'!I$270</f>
        <v>543605</v>
      </c>
      <c r="J19" s="24">
        <f>+'[12]BULLETIN ANNUEL'!J$270</f>
        <v>-121921</v>
      </c>
      <c r="K19" s="24">
        <f>+'[12]BULLETIN ANNUEL'!K$270</f>
        <v>0</v>
      </c>
      <c r="L19" s="24">
        <f>+'[12]BULLETIN ANNUEL'!N$270</f>
        <v>7375</v>
      </c>
      <c r="M19" s="24">
        <f>+'[12]BULLETIN ANNUEL'!O$270</f>
        <v>0</v>
      </c>
      <c r="N19" s="24">
        <f>+'[12]BULLETIN ANNUEL'!P$270</f>
        <v>9891</v>
      </c>
      <c r="O19" s="24">
        <f>+'[12]BULLETIN ANNUEL'!Q$270</f>
        <v>17266</v>
      </c>
      <c r="P19" s="24">
        <f>+'[12]BULLETIN ANNUEL'!R$270</f>
        <v>470360</v>
      </c>
      <c r="Q19" s="24">
        <f>+'[12]BULLETIN ANNUEL'!S$270</f>
        <v>-453094</v>
      </c>
      <c r="R19" s="25">
        <f>+'[12]BULLETIN ANNUEL'!T$270</f>
        <v>-575015</v>
      </c>
    </row>
    <row r="20" spans="1:18" ht="15" customHeight="1">
      <c r="A20" s="30"/>
      <c r="B20" s="31" t="str">
        <f>+'[12]BULLETIN ANNUEL'!A$26</f>
        <v>SEPT</v>
      </c>
      <c r="C20" s="24">
        <f>+'[12]BULLETIN ANNUEL'!C$273</f>
        <v>518222</v>
      </c>
      <c r="D20" s="24">
        <f>+'[12]BULLETIN ANNUEL'!D$273</f>
        <v>0</v>
      </c>
      <c r="E20" s="24">
        <f>+'[12]BULLETIN ANNUEL'!E$273</f>
        <v>0</v>
      </c>
      <c r="F20" s="24">
        <f>+'[12]BULLETIN ANNUEL'!F$273</f>
        <v>518222</v>
      </c>
      <c r="G20" s="24">
        <f>+'[12]BULLETIN ANNUEL'!G$273</f>
        <v>0</v>
      </c>
      <c r="H20" s="24">
        <f>+'[12]BULLETIN ANNUEL'!H$273</f>
        <v>359627</v>
      </c>
      <c r="I20" s="24">
        <f>+'[12]BULLETIN ANNUEL'!I$273</f>
        <v>359627</v>
      </c>
      <c r="J20" s="24">
        <f>+'[12]BULLETIN ANNUEL'!J$273</f>
        <v>158595</v>
      </c>
      <c r="K20" s="24">
        <f>+'[12]BULLETIN ANNUEL'!K$273</f>
        <v>0</v>
      </c>
      <c r="L20" s="24">
        <f>+'[12]BULLETIN ANNUEL'!N$273</f>
        <v>11000</v>
      </c>
      <c r="M20" s="24">
        <f>+'[12]BULLETIN ANNUEL'!O$273</f>
        <v>0</v>
      </c>
      <c r="N20" s="24">
        <f>+'[12]BULLETIN ANNUEL'!P$273</f>
        <v>9109</v>
      </c>
      <c r="O20" s="24">
        <f>+'[12]BULLETIN ANNUEL'!Q$273</f>
        <v>20109</v>
      </c>
      <c r="P20" s="24">
        <f>+'[12]BULLETIN ANNUEL'!R$273</f>
        <v>449280</v>
      </c>
      <c r="Q20" s="24">
        <f>+'[12]BULLETIN ANNUEL'!S$273</f>
        <v>-429171</v>
      </c>
      <c r="R20" s="25">
        <f>+'[12]BULLETIN ANNUEL'!T$273</f>
        <v>-270576</v>
      </c>
    </row>
    <row r="21" spans="1:18" ht="15" customHeight="1">
      <c r="A21" s="30"/>
      <c r="B21" s="31" t="str">
        <f>+'[12]BULLETIN ANNUEL'!A$29</f>
        <v>DEC</v>
      </c>
      <c r="C21" s="24">
        <f>+'[12]BULLETIN ANNUEL'!C$276</f>
        <v>517139</v>
      </c>
      <c r="D21" s="24">
        <f>+'[12]BULLETIN ANNUEL'!D$276</f>
        <v>0</v>
      </c>
      <c r="E21" s="24">
        <f>+'[12]BULLETIN ANNUEL'!E$276</f>
        <v>0</v>
      </c>
      <c r="F21" s="24">
        <f>+'[12]BULLETIN ANNUEL'!F$276</f>
        <v>517139</v>
      </c>
      <c r="G21" s="24">
        <f>+'[12]BULLETIN ANNUEL'!G$276</f>
        <v>0</v>
      </c>
      <c r="H21" s="24">
        <f>+'[12]BULLETIN ANNUEL'!H$276</f>
        <v>323462</v>
      </c>
      <c r="I21" s="24">
        <f>+'[12]BULLETIN ANNUEL'!I$276</f>
        <v>323462</v>
      </c>
      <c r="J21" s="24">
        <f>+'[12]BULLETIN ANNUEL'!J$276</f>
        <v>193677</v>
      </c>
      <c r="K21" s="24">
        <f>+'[12]BULLETIN ANNUEL'!K$276</f>
        <v>0</v>
      </c>
      <c r="L21" s="24">
        <f>+'[12]BULLETIN ANNUEL'!N$276</f>
        <v>19000</v>
      </c>
      <c r="M21" s="24">
        <f>+'[12]BULLETIN ANNUEL'!O$276</f>
        <v>0</v>
      </c>
      <c r="N21" s="24">
        <f>+'[12]BULLETIN ANNUEL'!P$276</f>
        <v>9523</v>
      </c>
      <c r="O21" s="24">
        <f>+'[12]BULLETIN ANNUEL'!Q$276</f>
        <v>28523</v>
      </c>
      <c r="P21" s="24">
        <f>+'[12]BULLETIN ANNUEL'!R$276</f>
        <v>398222</v>
      </c>
      <c r="Q21" s="24">
        <f>+'[12]BULLETIN ANNUEL'!S$276</f>
        <v>-369699</v>
      </c>
      <c r="R21" s="25">
        <f>+'[12]BULLETIN ANNUEL'!T$276</f>
        <v>-176022</v>
      </c>
    </row>
    <row r="22" spans="1:18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ANNUEL'!C$267</f>
        <v>611683</v>
      </c>
      <c r="D23" s="24">
        <f>+'[13]BULLETIN ANNUEL'!D$267</f>
        <v>0</v>
      </c>
      <c r="E23" s="24">
        <f>+'[13]BULLETIN ANNUEL'!E$267</f>
        <v>0</v>
      </c>
      <c r="F23" s="24">
        <f>+'[13]BULLETIN ANNUEL'!F$267</f>
        <v>611683</v>
      </c>
      <c r="G23" s="24">
        <f>+'[13]BULLETIN ANNUEL'!G$267</f>
        <v>0</v>
      </c>
      <c r="H23" s="24">
        <f>+'[13]BULLETIN ANNUEL'!H$267</f>
        <v>651513</v>
      </c>
      <c r="I23" s="24">
        <f>+'[13]BULLETIN ANNUEL'!I$267</f>
        <v>651513</v>
      </c>
      <c r="J23" s="24">
        <f>+'[13]BULLETIN ANNUEL'!J$267</f>
        <v>-39830</v>
      </c>
      <c r="K23" s="24">
        <f>+'[13]BULLETIN ANNUEL'!K$267</f>
        <v>0</v>
      </c>
      <c r="L23" s="24">
        <f>+'[13]BULLETIN ANNUEL'!N$267</f>
        <v>15000</v>
      </c>
      <c r="M23" s="24">
        <f>+'[13]BULLETIN ANNUEL'!O$267</f>
        <v>0</v>
      </c>
      <c r="N23" s="24">
        <f>+'[13]BULLETIN ANNUEL'!P$267</f>
        <v>11072</v>
      </c>
      <c r="O23" s="24">
        <f>+'[13]BULLETIN ANNUEL'!Q$267</f>
        <v>26072</v>
      </c>
      <c r="P23" s="24">
        <f>+'[13]BULLETIN ANNUEL'!R$267</f>
        <v>382393</v>
      </c>
      <c r="Q23" s="24">
        <f>+'[13]BULLETIN ANNUEL'!S$267</f>
        <v>-356321</v>
      </c>
      <c r="R23" s="25">
        <f>+'[13]BULLETIN ANNUEL'!T$267</f>
        <v>-396151</v>
      </c>
    </row>
    <row r="24" spans="1:18" ht="15" customHeight="1">
      <c r="A24" s="30"/>
      <c r="B24" s="31" t="str">
        <f>+'[13]BULLETIN ANNUEL'!A$23</f>
        <v>JUIN</v>
      </c>
      <c r="C24" s="24">
        <f>+'[13]BULLETIN ANNUEL'!C$270</f>
        <v>612200</v>
      </c>
      <c r="D24" s="24">
        <f>+'[13]BULLETIN ANNUEL'!D$270</f>
        <v>0</v>
      </c>
      <c r="E24" s="24">
        <f>+'[13]BULLETIN ANNUEL'!E$270</f>
        <v>0</v>
      </c>
      <c r="F24" s="24">
        <f>+'[13]BULLETIN ANNUEL'!F$270</f>
        <v>612200</v>
      </c>
      <c r="G24" s="24">
        <f>+'[13]BULLETIN ANNUEL'!G$270</f>
        <v>0</v>
      </c>
      <c r="H24" s="24">
        <f>+'[13]BULLETIN ANNUEL'!H$270</f>
        <v>267330</v>
      </c>
      <c r="I24" s="24">
        <f>+'[13]BULLETIN ANNUEL'!I$270</f>
        <v>267330</v>
      </c>
      <c r="J24" s="24">
        <f>+'[13]BULLETIN ANNUEL'!J$270</f>
        <v>344870</v>
      </c>
      <c r="K24" s="24">
        <f>+'[13]BULLETIN ANNUEL'!K$270</f>
        <v>0</v>
      </c>
      <c r="L24" s="24">
        <f>+'[13]BULLETIN ANNUEL'!N$270</f>
        <v>15000</v>
      </c>
      <c r="M24" s="24">
        <f>+'[13]BULLETIN ANNUEL'!O$270</f>
        <v>0</v>
      </c>
      <c r="N24" s="24">
        <f>+'[13]BULLETIN ANNUEL'!P$270</f>
        <v>14797</v>
      </c>
      <c r="O24" s="24">
        <f>+'[13]BULLETIN ANNUEL'!Q$270</f>
        <v>29797</v>
      </c>
      <c r="P24" s="24">
        <f>+'[13]BULLETIN ANNUEL'!R$270</f>
        <v>361815</v>
      </c>
      <c r="Q24" s="24">
        <f>+'[13]BULLETIN ANNUEL'!S$270</f>
        <v>-332018</v>
      </c>
      <c r="R24" s="25">
        <f>+'[13]BULLETIN ANNUEL'!T$270</f>
        <v>12852</v>
      </c>
    </row>
    <row r="25" spans="1:18" ht="15" customHeight="1">
      <c r="A25" s="30"/>
      <c r="B25" s="31" t="str">
        <f>+'[13]BULLETIN ANNUEL'!A$26</f>
        <v>SEPT</v>
      </c>
      <c r="C25" s="24">
        <f>+'[13]BULLETIN ANNUEL'!C$273</f>
        <v>614325</v>
      </c>
      <c r="D25" s="24">
        <f>+'[13]BULLETIN ANNUEL'!D$273</f>
        <v>0</v>
      </c>
      <c r="E25" s="24">
        <f>+'[13]BULLETIN ANNUEL'!E$273</f>
        <v>0</v>
      </c>
      <c r="F25" s="24">
        <f>+'[13]BULLETIN ANNUEL'!F$273</f>
        <v>614325</v>
      </c>
      <c r="G25" s="24">
        <f>+'[13]BULLETIN ANNUEL'!G$273</f>
        <v>0</v>
      </c>
      <c r="H25" s="24">
        <f>+'[13]BULLETIN ANNUEL'!H$273</f>
        <v>255720</v>
      </c>
      <c r="I25" s="24">
        <f>+'[13]BULLETIN ANNUEL'!I$273</f>
        <v>255720</v>
      </c>
      <c r="J25" s="24">
        <f>+'[13]BULLETIN ANNUEL'!J$273</f>
        <v>358605</v>
      </c>
      <c r="K25" s="24">
        <f>+'[13]BULLETIN ANNUEL'!K$273</f>
        <v>0</v>
      </c>
      <c r="L25" s="24">
        <f>+'[13]BULLETIN ANNUEL'!N$273</f>
        <v>22000</v>
      </c>
      <c r="M25" s="24">
        <f>+'[13]BULLETIN ANNUEL'!O$273</f>
        <v>0</v>
      </c>
      <c r="N25" s="24">
        <f>+'[13]BULLETIN ANNUEL'!P$273</f>
        <v>8997</v>
      </c>
      <c r="O25" s="24">
        <f>+'[13]BULLETIN ANNUEL'!Q$273</f>
        <v>30997</v>
      </c>
      <c r="P25" s="24">
        <f>+'[13]BULLETIN ANNUEL'!R$273</f>
        <v>329002</v>
      </c>
      <c r="Q25" s="24">
        <f>+'[13]BULLETIN ANNUEL'!S$273</f>
        <v>-298005</v>
      </c>
      <c r="R25" s="25">
        <f>+'[13]BULLETIN ANNUEL'!T$273</f>
        <v>60600</v>
      </c>
    </row>
    <row r="26" spans="1:18" ht="15" customHeight="1">
      <c r="A26" s="30"/>
      <c r="B26" s="31" t="str">
        <f>+'[13]BULLETIN ANNUEL'!A$29</f>
        <v>DEC</v>
      </c>
      <c r="C26" s="24">
        <f>+'[13]BULLETIN ANNUEL'!C$276</f>
        <v>618091</v>
      </c>
      <c r="D26" s="24">
        <f>+'[13]BULLETIN ANNUEL'!D$276</f>
        <v>0</v>
      </c>
      <c r="E26" s="24">
        <f>+'[13]BULLETIN ANNUEL'!E$276</f>
        <v>0</v>
      </c>
      <c r="F26" s="24">
        <f>+'[13]BULLETIN ANNUEL'!F$276</f>
        <v>618091</v>
      </c>
      <c r="G26" s="24">
        <f>+'[13]BULLETIN ANNUEL'!G$276</f>
        <v>0</v>
      </c>
      <c r="H26" s="24">
        <f>+'[13]BULLETIN ANNUEL'!H$276</f>
        <v>176873</v>
      </c>
      <c r="I26" s="24">
        <f>+'[13]BULLETIN ANNUEL'!I$276</f>
        <v>176873</v>
      </c>
      <c r="J26" s="24">
        <f>+'[13]BULLETIN ANNUEL'!J$276</f>
        <v>441218</v>
      </c>
      <c r="K26" s="24">
        <f>+'[13]BULLETIN ANNUEL'!K$276</f>
        <v>0</v>
      </c>
      <c r="L26" s="24">
        <f>+'[13]BULLETIN ANNUEL'!N$276</f>
        <v>59505</v>
      </c>
      <c r="M26" s="24">
        <f>+'[13]BULLETIN ANNUEL'!O$276</f>
        <v>0</v>
      </c>
      <c r="N26" s="24">
        <f>+'[13]BULLETIN ANNUEL'!P$276</f>
        <v>16484</v>
      </c>
      <c r="O26" s="24">
        <f>+'[13]BULLETIN ANNUEL'!Q$276</f>
        <v>75989</v>
      </c>
      <c r="P26" s="24">
        <f>+'[13]BULLETIN ANNUEL'!R$276</f>
        <v>292944</v>
      </c>
      <c r="Q26" s="24">
        <f>+'[13]BULLETIN ANNUEL'!S$276</f>
        <v>-216955</v>
      </c>
      <c r="R26" s="25">
        <f>+'[13]BULLETIN ANNUEL'!T$276</f>
        <v>224263</v>
      </c>
    </row>
    <row r="27" spans="1:18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1:18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ANNUEL'!C$265</f>
        <v>612067</v>
      </c>
      <c r="D28" s="24">
        <f>+'[4]BULLETIN ANNUEL'!D$265</f>
        <v>0</v>
      </c>
      <c r="E28" s="24">
        <f>+'[4]BULLETIN ANNUEL'!E$265</f>
        <v>0</v>
      </c>
      <c r="F28" s="24">
        <f>+'[4]BULLETIN ANNUEL'!F$265</f>
        <v>612067</v>
      </c>
      <c r="G28" s="24">
        <f>+'[4]BULLETIN ANNUEL'!G$265</f>
        <v>0</v>
      </c>
      <c r="H28" s="24">
        <f>+'[4]BULLETIN ANNUEL'!H$265</f>
        <v>141267</v>
      </c>
      <c r="I28" s="24">
        <f>+'[4]BULLETIN ANNUEL'!I$265</f>
        <v>141267</v>
      </c>
      <c r="J28" s="24">
        <f>+'[4]BULLETIN ANNUEL'!J$265</f>
        <v>470800</v>
      </c>
      <c r="K28" s="24">
        <f>+'[4]BULLETIN ANNUEL'!K$265</f>
        <v>0</v>
      </c>
      <c r="L28" s="24">
        <f>+'[4]BULLETIN ANNUEL'!N$265</f>
        <v>60505</v>
      </c>
      <c r="M28" s="24">
        <f>+'[4]BULLETIN ANNUEL'!O$265</f>
        <v>0</v>
      </c>
      <c r="N28" s="24">
        <f>+'[4]BULLETIN ANNUEL'!P$265</f>
        <v>16705</v>
      </c>
      <c r="O28" s="24">
        <f>+'[4]BULLETIN ANNUEL'!Q$265</f>
        <v>77210</v>
      </c>
      <c r="P28" s="24">
        <f>+'[4]BULLETIN ANNUEL'!R$265</f>
        <v>317774</v>
      </c>
      <c r="Q28" s="24">
        <f>+'[4]BULLETIN ANNUEL'!S$265</f>
        <v>-240564</v>
      </c>
      <c r="R28" s="25">
        <f>+'[4]BULLETIN ANNUEL'!T$265</f>
        <v>230236</v>
      </c>
    </row>
    <row r="29" spans="1:18" ht="15" customHeight="1">
      <c r="A29" s="30"/>
      <c r="B29" s="31" t="str">
        <f>+'[4]BULLETIN ANNUEL'!A$19</f>
        <v>FEV</v>
      </c>
      <c r="C29" s="24">
        <f>+'[4]BULLETIN ANNUEL'!C$266</f>
        <v>613214</v>
      </c>
      <c r="D29" s="24">
        <f>+'[4]BULLETIN ANNUEL'!D$266</f>
        <v>0</v>
      </c>
      <c r="E29" s="24">
        <f>+'[4]BULLETIN ANNUEL'!E$266</f>
        <v>0</v>
      </c>
      <c r="F29" s="24">
        <f>+'[4]BULLETIN ANNUEL'!F$266</f>
        <v>613214</v>
      </c>
      <c r="G29" s="24">
        <f>+'[4]BULLETIN ANNUEL'!G$266</f>
        <v>0</v>
      </c>
      <c r="H29" s="24">
        <f>+'[4]BULLETIN ANNUEL'!H$266</f>
        <v>136639</v>
      </c>
      <c r="I29" s="24">
        <f>+'[4]BULLETIN ANNUEL'!I$266</f>
        <v>136639</v>
      </c>
      <c r="J29" s="24">
        <f>+'[4]BULLETIN ANNUEL'!J$266</f>
        <v>476575</v>
      </c>
      <c r="K29" s="24">
        <f>+'[4]BULLETIN ANNUEL'!K$266</f>
        <v>0</v>
      </c>
      <c r="L29" s="24">
        <f>+'[4]BULLETIN ANNUEL'!N$266</f>
        <v>61000</v>
      </c>
      <c r="M29" s="24">
        <f>+'[4]BULLETIN ANNUEL'!O$266</f>
        <v>0</v>
      </c>
      <c r="N29" s="24">
        <f>+'[4]BULLETIN ANNUEL'!P$266</f>
        <v>19389</v>
      </c>
      <c r="O29" s="24">
        <f>+'[4]BULLETIN ANNUEL'!Q$266</f>
        <v>80389</v>
      </c>
      <c r="P29" s="24">
        <f>+'[4]BULLETIN ANNUEL'!R$266</f>
        <v>313765</v>
      </c>
      <c r="Q29" s="24">
        <f>+'[4]BULLETIN ANNUEL'!S$266</f>
        <v>-233376</v>
      </c>
      <c r="R29" s="25">
        <f>+'[4]BULLETIN ANNUEL'!T$266</f>
        <v>243199</v>
      </c>
    </row>
    <row r="30" spans="1:18" ht="15" customHeight="1">
      <c r="A30" s="30"/>
      <c r="B30" s="31" t="str">
        <f>+'[4]BULLETIN ANNUEL'!A$20</f>
        <v>MAR</v>
      </c>
      <c r="C30" s="24">
        <f>+'[4]BULLETIN ANNUEL'!C$267</f>
        <v>614526</v>
      </c>
      <c r="D30" s="24">
        <f>+'[4]BULLETIN ANNUEL'!D$267</f>
        <v>0</v>
      </c>
      <c r="E30" s="24">
        <f>+'[4]BULLETIN ANNUEL'!E$267</f>
        <v>0</v>
      </c>
      <c r="F30" s="24">
        <f>+'[4]BULLETIN ANNUEL'!F$267</f>
        <v>614526</v>
      </c>
      <c r="G30" s="24">
        <f>+'[4]BULLETIN ANNUEL'!G$267</f>
        <v>0</v>
      </c>
      <c r="H30" s="24">
        <f>+'[4]BULLETIN ANNUEL'!H$267</f>
        <v>143569</v>
      </c>
      <c r="I30" s="24">
        <f>+'[4]BULLETIN ANNUEL'!I$267</f>
        <v>143569</v>
      </c>
      <c r="J30" s="24">
        <f>+'[4]BULLETIN ANNUEL'!J$267</f>
        <v>470957</v>
      </c>
      <c r="K30" s="24">
        <f>+'[4]BULLETIN ANNUEL'!K$267</f>
        <v>0</v>
      </c>
      <c r="L30" s="24">
        <f>+'[4]BULLETIN ANNUEL'!N$267</f>
        <v>62000</v>
      </c>
      <c r="M30" s="24">
        <f>+'[4]BULLETIN ANNUEL'!O$267</f>
        <v>0</v>
      </c>
      <c r="N30" s="24">
        <f>+'[4]BULLETIN ANNUEL'!P$267</f>
        <v>14910</v>
      </c>
      <c r="O30" s="24">
        <f>+'[4]BULLETIN ANNUEL'!Q$267</f>
        <v>76910</v>
      </c>
      <c r="P30" s="24">
        <f>+'[4]BULLETIN ANNUEL'!R$267</f>
        <v>324987</v>
      </c>
      <c r="Q30" s="24">
        <f>+'[4]BULLETIN ANNUEL'!S$267</f>
        <v>-248077</v>
      </c>
      <c r="R30" s="25">
        <f>+'[4]BULLETIN ANNUEL'!T$267</f>
        <v>222880</v>
      </c>
    </row>
    <row r="31" spans="1:18" ht="15" customHeight="1">
      <c r="A31" s="30"/>
      <c r="B31" s="31" t="str">
        <f>+'[4]BULLETIN ANNUEL'!A$21</f>
        <v>AVR</v>
      </c>
      <c r="C31" s="24">
        <f>+'[4]BULLETIN ANNUEL'!C$268</f>
        <v>616005</v>
      </c>
      <c r="D31" s="24">
        <f>+'[4]BULLETIN ANNUEL'!D$268</f>
        <v>0</v>
      </c>
      <c r="E31" s="24">
        <f>+'[4]BULLETIN ANNUEL'!E$268</f>
        <v>0</v>
      </c>
      <c r="F31" s="24">
        <f>+'[4]BULLETIN ANNUEL'!F$268</f>
        <v>616005</v>
      </c>
      <c r="G31" s="24">
        <f>+'[4]BULLETIN ANNUEL'!G$268</f>
        <v>0</v>
      </c>
      <c r="H31" s="24">
        <f>+'[4]BULLETIN ANNUEL'!H$268</f>
        <v>153056</v>
      </c>
      <c r="I31" s="24">
        <f>+'[4]BULLETIN ANNUEL'!I$268</f>
        <v>153056</v>
      </c>
      <c r="J31" s="24">
        <f>+'[4]BULLETIN ANNUEL'!J$268</f>
        <v>462949</v>
      </c>
      <c r="K31" s="24">
        <f>+'[4]BULLETIN ANNUEL'!K$268</f>
        <v>0</v>
      </c>
      <c r="L31" s="24">
        <f>+'[4]BULLETIN ANNUEL'!N$268</f>
        <v>65500</v>
      </c>
      <c r="M31" s="24">
        <f>+'[4]BULLETIN ANNUEL'!O$268</f>
        <v>0</v>
      </c>
      <c r="N31" s="24">
        <f>+'[4]BULLETIN ANNUEL'!P$268</f>
        <v>14211</v>
      </c>
      <c r="O31" s="24">
        <f>+'[4]BULLETIN ANNUEL'!Q$268</f>
        <v>79711</v>
      </c>
      <c r="P31" s="24">
        <f>+'[4]BULLETIN ANNUEL'!R$268</f>
        <v>328333</v>
      </c>
      <c r="Q31" s="24">
        <f>+'[4]BULLETIN ANNUEL'!S$268</f>
        <v>-248622</v>
      </c>
      <c r="R31" s="25">
        <f>+'[4]BULLETIN ANNUEL'!T$268</f>
        <v>214327</v>
      </c>
    </row>
    <row r="32" spans="1:18" ht="15" customHeight="1">
      <c r="A32" s="30"/>
      <c r="B32" s="31" t="str">
        <f>+'[4]BULLETIN ANNUEL'!A$22</f>
        <v>MAI</v>
      </c>
      <c r="C32" s="24">
        <f>+'[4]BULLETIN ANNUEL'!C$269</f>
        <v>613806</v>
      </c>
      <c r="D32" s="24">
        <f>+'[4]BULLETIN ANNUEL'!D$269</f>
        <v>0</v>
      </c>
      <c r="E32" s="24">
        <f>+'[4]BULLETIN ANNUEL'!E$269</f>
        <v>0</v>
      </c>
      <c r="F32" s="24">
        <f>+'[4]BULLETIN ANNUEL'!F$269</f>
        <v>613806</v>
      </c>
      <c r="G32" s="24">
        <f>+'[4]BULLETIN ANNUEL'!G$269</f>
        <v>0</v>
      </c>
      <c r="H32" s="24">
        <f>+'[4]BULLETIN ANNUEL'!H$269</f>
        <v>264179</v>
      </c>
      <c r="I32" s="24">
        <f>+'[4]BULLETIN ANNUEL'!I$269</f>
        <v>264179</v>
      </c>
      <c r="J32" s="24">
        <f>+'[4]BULLETIN ANNUEL'!J$269</f>
        <v>349627</v>
      </c>
      <c r="K32" s="24">
        <f>+'[4]BULLETIN ANNUEL'!K$269</f>
        <v>0</v>
      </c>
      <c r="L32" s="24">
        <f>+'[4]BULLETIN ANNUEL'!N$269</f>
        <v>66500</v>
      </c>
      <c r="M32" s="24">
        <f>+'[4]BULLETIN ANNUEL'!O$269</f>
        <v>0</v>
      </c>
      <c r="N32" s="24">
        <f>+'[4]BULLETIN ANNUEL'!P$269</f>
        <v>13309</v>
      </c>
      <c r="O32" s="24">
        <f>+'[4]BULLETIN ANNUEL'!Q$269</f>
        <v>79809</v>
      </c>
      <c r="P32" s="24">
        <f>+'[4]BULLETIN ANNUEL'!R$269</f>
        <v>319062</v>
      </c>
      <c r="Q32" s="24">
        <f>+'[4]BULLETIN ANNUEL'!S$269</f>
        <v>-239253</v>
      </c>
      <c r="R32" s="25">
        <f>+'[4]BULLETIN ANNUEL'!T$269</f>
        <v>110374</v>
      </c>
    </row>
    <row r="33" spans="1:18" ht="15" customHeight="1">
      <c r="A33" s="30"/>
      <c r="B33" s="31" t="str">
        <f>+'[4]BULLETIN ANNUEL'!A$23</f>
        <v>JUN</v>
      </c>
      <c r="C33" s="24">
        <f>+'[4]BULLETIN ANNUEL'!C$270</f>
        <v>615286</v>
      </c>
      <c r="D33" s="24">
        <f>+'[4]BULLETIN ANNUEL'!D$270</f>
        <v>0</v>
      </c>
      <c r="E33" s="24">
        <f>+'[4]BULLETIN ANNUEL'!E$270</f>
        <v>0</v>
      </c>
      <c r="F33" s="24">
        <f>+'[4]BULLETIN ANNUEL'!F$270</f>
        <v>615286</v>
      </c>
      <c r="G33" s="24">
        <f>+'[4]BULLETIN ANNUEL'!G$270</f>
        <v>0</v>
      </c>
      <c r="H33" s="24">
        <f>+'[4]BULLETIN ANNUEL'!H$270</f>
        <v>279689</v>
      </c>
      <c r="I33" s="24">
        <f>+'[4]BULLETIN ANNUEL'!I$270</f>
        <v>279689</v>
      </c>
      <c r="J33" s="24">
        <f>+'[4]BULLETIN ANNUEL'!J$270</f>
        <v>335597</v>
      </c>
      <c r="K33" s="24">
        <f>+'[4]BULLETIN ANNUEL'!K$270</f>
        <v>0</v>
      </c>
      <c r="L33" s="24">
        <f>+'[4]BULLETIN ANNUEL'!N$270</f>
        <v>77500</v>
      </c>
      <c r="M33" s="24">
        <f>+'[4]BULLETIN ANNUEL'!O$270</f>
        <v>0</v>
      </c>
      <c r="N33" s="24">
        <f>+'[4]BULLETIN ANNUEL'!P$270</f>
        <v>11383</v>
      </c>
      <c r="O33" s="24">
        <f>+'[4]BULLETIN ANNUEL'!Q$270</f>
        <v>88883</v>
      </c>
      <c r="P33" s="24">
        <f>+'[4]BULLETIN ANNUEL'!R$270</f>
        <v>311769</v>
      </c>
      <c r="Q33" s="24">
        <f>+'[4]BULLETIN ANNUEL'!S$270</f>
        <v>-222886</v>
      </c>
      <c r="R33" s="25">
        <f>+'[4]BULLETIN ANNUEL'!T$270</f>
        <v>112711</v>
      </c>
    </row>
    <row r="34" spans="1:18" ht="15" customHeight="1">
      <c r="A34" s="30"/>
      <c r="B34" s="31" t="str">
        <f>+'[4]BULLETIN ANNUEL'!A$24</f>
        <v>JUIL</v>
      </c>
      <c r="C34" s="24">
        <f>+'[4]BULLETIN ANNUEL'!C$271</f>
        <v>603070</v>
      </c>
      <c r="D34" s="24">
        <f>+'[4]BULLETIN ANNUEL'!D$271</f>
        <v>0</v>
      </c>
      <c r="E34" s="24">
        <f>+'[4]BULLETIN ANNUEL'!E$271</f>
        <v>0</v>
      </c>
      <c r="F34" s="24">
        <f>+'[4]BULLETIN ANNUEL'!F$271</f>
        <v>603070</v>
      </c>
      <c r="G34" s="24">
        <f>+'[4]BULLETIN ANNUEL'!G$271</f>
        <v>0</v>
      </c>
      <c r="H34" s="24">
        <f>+'[4]BULLETIN ANNUEL'!H$271</f>
        <v>203946</v>
      </c>
      <c r="I34" s="24">
        <f>+'[4]BULLETIN ANNUEL'!I$271</f>
        <v>203946</v>
      </c>
      <c r="J34" s="24">
        <f>+'[4]BULLETIN ANNUEL'!J$271</f>
        <v>399124</v>
      </c>
      <c r="K34" s="24">
        <f>+'[4]BULLETIN ANNUEL'!K$271</f>
        <v>0</v>
      </c>
      <c r="L34" s="24">
        <f>+'[4]BULLETIN ANNUEL'!N$271</f>
        <v>65207</v>
      </c>
      <c r="M34" s="24">
        <f>+'[4]BULLETIN ANNUEL'!O$271</f>
        <v>0</v>
      </c>
      <c r="N34" s="24">
        <f>+'[4]BULLETIN ANNUEL'!P$271</f>
        <v>10173</v>
      </c>
      <c r="O34" s="24">
        <f>+'[4]BULLETIN ANNUEL'!Q$271</f>
        <v>75380</v>
      </c>
      <c r="P34" s="24">
        <f>+'[4]BULLETIN ANNUEL'!R$271</f>
        <v>304096</v>
      </c>
      <c r="Q34" s="24">
        <f>+'[4]BULLETIN ANNUEL'!S$271</f>
        <v>-228716</v>
      </c>
      <c r="R34" s="25">
        <f>+'[4]BULLETIN ANNUEL'!T$271</f>
        <v>170408</v>
      </c>
    </row>
    <row r="35" spans="1:18" ht="15" customHeight="1">
      <c r="A35" s="30"/>
      <c r="B35" s="31" t="str">
        <f>+'[4]BULLETIN ANNUEL'!A$25</f>
        <v>AOU</v>
      </c>
      <c r="C35" s="24">
        <f>+'[4]BULLETIN ANNUEL'!C$272</f>
        <v>604575</v>
      </c>
      <c r="D35" s="24">
        <f>+'[4]BULLETIN ANNUEL'!D$272</f>
        <v>0</v>
      </c>
      <c r="E35" s="24">
        <f>+'[4]BULLETIN ANNUEL'!E$272</f>
        <v>0</v>
      </c>
      <c r="F35" s="24">
        <f>+'[4]BULLETIN ANNUEL'!F$272</f>
        <v>604575</v>
      </c>
      <c r="G35" s="24">
        <f>+'[4]BULLETIN ANNUEL'!G$272</f>
        <v>0</v>
      </c>
      <c r="H35" s="24">
        <f>+'[4]BULLETIN ANNUEL'!H$272</f>
        <v>234087</v>
      </c>
      <c r="I35" s="24">
        <f>+'[4]BULLETIN ANNUEL'!I$272</f>
        <v>234087</v>
      </c>
      <c r="J35" s="24">
        <f>+'[4]BULLETIN ANNUEL'!J$272</f>
        <v>370488</v>
      </c>
      <c r="K35" s="24">
        <f>+'[4]BULLETIN ANNUEL'!K$272</f>
        <v>0</v>
      </c>
      <c r="L35" s="24">
        <f>+'[4]BULLETIN ANNUEL'!N$272</f>
        <v>55847</v>
      </c>
      <c r="M35" s="24">
        <f>+'[4]BULLETIN ANNUEL'!O$272</f>
        <v>0</v>
      </c>
      <c r="N35" s="24">
        <f>+'[4]BULLETIN ANNUEL'!P$272</f>
        <v>8524</v>
      </c>
      <c r="O35" s="24">
        <f>+'[4]BULLETIN ANNUEL'!Q$272</f>
        <v>64371</v>
      </c>
      <c r="P35" s="24">
        <f>+'[4]BULLETIN ANNUEL'!R$272</f>
        <v>298933</v>
      </c>
      <c r="Q35" s="24">
        <f>+'[4]BULLETIN ANNUEL'!S$272</f>
        <v>-234562</v>
      </c>
      <c r="R35" s="25">
        <f>+'[4]BULLETIN ANNUEL'!T$272</f>
        <v>135926</v>
      </c>
    </row>
    <row r="36" spans="1:18" ht="15" customHeight="1">
      <c r="A36" s="30"/>
      <c r="B36" s="31" t="str">
        <f>+'[4]BULLETIN ANNUEL'!A$26</f>
        <v>SEPT</v>
      </c>
      <c r="C36" s="24">
        <f>+'[4]BULLETIN ANNUEL'!C$273</f>
        <v>606030</v>
      </c>
      <c r="D36" s="24">
        <f>+'[4]BULLETIN ANNUEL'!D$273</f>
        <v>0</v>
      </c>
      <c r="E36" s="24">
        <f>+'[4]BULLETIN ANNUEL'!E$273</f>
        <v>0</v>
      </c>
      <c r="F36" s="24">
        <f>+'[4]BULLETIN ANNUEL'!F$273</f>
        <v>606030</v>
      </c>
      <c r="G36" s="24">
        <f>+'[4]BULLETIN ANNUEL'!G$273</f>
        <v>0</v>
      </c>
      <c r="H36" s="24">
        <f>+'[4]BULLETIN ANNUEL'!H$273</f>
        <v>216668</v>
      </c>
      <c r="I36" s="24">
        <f>+'[4]BULLETIN ANNUEL'!I$273</f>
        <v>216668</v>
      </c>
      <c r="J36" s="24">
        <f>+'[4]BULLETIN ANNUEL'!J$273</f>
        <v>389362</v>
      </c>
      <c r="K36" s="24">
        <f>+'[4]BULLETIN ANNUEL'!K$273</f>
        <v>0</v>
      </c>
      <c r="L36" s="24">
        <f>+'[4]BULLETIN ANNUEL'!N$273</f>
        <v>62347</v>
      </c>
      <c r="M36" s="24">
        <f>+'[4]BULLETIN ANNUEL'!O$273</f>
        <v>0</v>
      </c>
      <c r="N36" s="24">
        <f>+'[4]BULLETIN ANNUEL'!P$273</f>
        <v>8735</v>
      </c>
      <c r="O36" s="24">
        <f>+'[4]BULLETIN ANNUEL'!Q$273</f>
        <v>71082</v>
      </c>
      <c r="P36" s="24">
        <f>+'[4]BULLETIN ANNUEL'!R$273</f>
        <v>303659</v>
      </c>
      <c r="Q36" s="24">
        <f>+'[4]BULLETIN ANNUEL'!S$273</f>
        <v>-232577</v>
      </c>
      <c r="R36" s="25">
        <f>+'[4]BULLETIN ANNUEL'!T$273</f>
        <v>156785</v>
      </c>
    </row>
    <row r="37" spans="1:18" ht="15" customHeight="1">
      <c r="A37" s="30"/>
      <c r="B37" s="31" t="str">
        <f>+'[4]BULLETIN ANNUEL'!A$27</f>
        <v>OCT</v>
      </c>
      <c r="C37" s="24">
        <f>+'[4]BULLETIN ANNUEL'!C$274</f>
        <v>607534</v>
      </c>
      <c r="D37" s="24">
        <f>+'[4]BULLETIN ANNUEL'!D$274</f>
        <v>0</v>
      </c>
      <c r="E37" s="24">
        <f>+'[4]BULLETIN ANNUEL'!E$274</f>
        <v>0</v>
      </c>
      <c r="F37" s="24">
        <f>+'[4]BULLETIN ANNUEL'!F$274</f>
        <v>607534</v>
      </c>
      <c r="G37" s="24">
        <f>+'[4]BULLETIN ANNUEL'!G$274</f>
        <v>0</v>
      </c>
      <c r="H37" s="24">
        <f>+'[4]BULLETIN ANNUEL'!H$274</f>
        <v>144236</v>
      </c>
      <c r="I37" s="24">
        <f>+'[4]BULLETIN ANNUEL'!I$274</f>
        <v>144236</v>
      </c>
      <c r="J37" s="24">
        <f>+'[4]BULLETIN ANNUEL'!J$274</f>
        <v>463298</v>
      </c>
      <c r="K37" s="24">
        <f>+'[4]BULLETIN ANNUEL'!K$274</f>
        <v>0</v>
      </c>
      <c r="L37" s="24">
        <f>+'[4]BULLETIN ANNUEL'!N$274</f>
        <v>68687</v>
      </c>
      <c r="M37" s="24">
        <f>+'[4]BULLETIN ANNUEL'!O$274</f>
        <v>0</v>
      </c>
      <c r="N37" s="24">
        <f>+'[4]BULLETIN ANNUEL'!P$274</f>
        <v>10855</v>
      </c>
      <c r="O37" s="24">
        <f>+'[4]BULLETIN ANNUEL'!Q$274</f>
        <v>79542</v>
      </c>
      <c r="P37" s="24">
        <f>+'[4]BULLETIN ANNUEL'!R$274</f>
        <v>302608</v>
      </c>
      <c r="Q37" s="24">
        <f>+'[4]BULLETIN ANNUEL'!S$274</f>
        <v>-223066</v>
      </c>
      <c r="R37" s="25">
        <f>+'[4]BULLETIN ANNUEL'!T$274</f>
        <v>240232</v>
      </c>
    </row>
    <row r="38" spans="1:18" ht="15" customHeight="1">
      <c r="A38" s="30"/>
      <c r="B38" s="31" t="str">
        <f>+'[4]BULLETIN ANNUEL'!A$28</f>
        <v>NOV</v>
      </c>
      <c r="C38" s="24">
        <f>+'[4]BULLETIN ANNUEL'!C$275</f>
        <v>607638</v>
      </c>
      <c r="D38" s="24">
        <f>+'[4]BULLETIN ANNUEL'!D$275</f>
        <v>0</v>
      </c>
      <c r="E38" s="24">
        <f>+'[4]BULLETIN ANNUEL'!E$275</f>
        <v>0</v>
      </c>
      <c r="F38" s="24">
        <f>+'[4]BULLETIN ANNUEL'!F$275</f>
        <v>607638</v>
      </c>
      <c r="G38" s="24">
        <f>+'[4]BULLETIN ANNUEL'!G$275</f>
        <v>0</v>
      </c>
      <c r="H38" s="24">
        <f>+'[4]BULLETIN ANNUEL'!H$275</f>
        <v>187036</v>
      </c>
      <c r="I38" s="24">
        <f>+'[4]BULLETIN ANNUEL'!I$275</f>
        <v>187036</v>
      </c>
      <c r="J38" s="24">
        <f>+'[4]BULLETIN ANNUEL'!J$275</f>
        <v>420602</v>
      </c>
      <c r="K38" s="24">
        <f>+'[4]BULLETIN ANNUEL'!K$275</f>
        <v>0</v>
      </c>
      <c r="L38" s="24">
        <f>+'[4]BULLETIN ANNUEL'!N$275</f>
        <v>68687</v>
      </c>
      <c r="M38" s="24">
        <f>+'[4]BULLETIN ANNUEL'!O$275</f>
        <v>0</v>
      </c>
      <c r="N38" s="24">
        <f>+'[4]BULLETIN ANNUEL'!P$275</f>
        <v>22064</v>
      </c>
      <c r="O38" s="24">
        <f>+'[4]BULLETIN ANNUEL'!Q$275</f>
        <v>90751</v>
      </c>
      <c r="P38" s="24">
        <f>+'[4]BULLETIN ANNUEL'!R$275</f>
        <v>276366</v>
      </c>
      <c r="Q38" s="24">
        <f>+'[4]BULLETIN ANNUEL'!S$275</f>
        <v>-185615</v>
      </c>
      <c r="R38" s="25">
        <f>+'[4]BULLETIN ANNUEL'!T$275</f>
        <v>234987</v>
      </c>
    </row>
    <row r="39" spans="1:18" ht="15" customHeight="1">
      <c r="A39" s="30"/>
      <c r="B39" s="31">
        <f>+'[4]BULLETIN ANNUEL'!A$29</f>
        <v>0</v>
      </c>
      <c r="C39" s="24">
        <f>+'[4]BULLETIN ANNUEL'!C$276</f>
        <v>0</v>
      </c>
      <c r="D39" s="24">
        <f>+'[4]BULLETIN ANNUEL'!D$276</f>
        <v>0</v>
      </c>
      <c r="E39" s="24">
        <f>+'[4]BULLETIN ANNUEL'!E$276</f>
        <v>0</v>
      </c>
      <c r="F39" s="24">
        <f>+'[4]BULLETIN ANNUEL'!F$276</f>
        <v>0</v>
      </c>
      <c r="G39" s="24">
        <f>+'[4]BULLETIN ANNUEL'!G$276</f>
        <v>0</v>
      </c>
      <c r="H39" s="24">
        <f>+'[4]BULLETIN ANNUEL'!H$276</f>
        <v>0</v>
      </c>
      <c r="I39" s="24">
        <f>+'[4]BULLETIN ANNUEL'!I$276</f>
        <v>0</v>
      </c>
      <c r="J39" s="24">
        <f>+'[4]BULLETIN ANNUEL'!J$276</f>
        <v>0</v>
      </c>
      <c r="K39" s="24">
        <f>+'[4]BULLETIN ANNUEL'!K$276</f>
        <v>0</v>
      </c>
      <c r="L39" s="24">
        <f>+'[4]BULLETIN ANNUEL'!N$276</f>
        <v>0</v>
      </c>
      <c r="M39" s="24">
        <f>+'[4]BULLETIN ANNUEL'!O$276</f>
        <v>0</v>
      </c>
      <c r="N39" s="24">
        <f>+'[4]BULLETIN ANNUEL'!P$276</f>
        <v>0</v>
      </c>
      <c r="O39" s="24">
        <f>+'[4]BULLETIN ANNUEL'!Q$276</f>
        <v>0</v>
      </c>
      <c r="P39" s="24">
        <f>+'[4]BULLETIN ANNUEL'!R$276</f>
        <v>0</v>
      </c>
      <c r="Q39" s="24">
        <f>+'[4]BULLETIN ANNUEL'!S$276</f>
        <v>0</v>
      </c>
      <c r="R39" s="25">
        <f>+'[4]BULLETIN ANNUEL'!T$276</f>
        <v>0</v>
      </c>
    </row>
    <row r="40" spans="1:18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7">
    <mergeCell ref="R4:R6"/>
    <mergeCell ref="Q5:Q6"/>
    <mergeCell ref="P5:P6"/>
    <mergeCell ref="A4:B6"/>
    <mergeCell ref="J5:J6"/>
    <mergeCell ref="K4:K5"/>
    <mergeCell ref="L4:Q4"/>
  </mergeCells>
  <phoneticPr fontId="0" type="noConversion"/>
  <printOptions horizontalCentered="1"/>
  <pageMargins left="0.24" right="0.26" top="0.87" bottom="0.98425196850393704" header="0.5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42"/>
  <sheetViews>
    <sheetView showGridLines="0" view="pageBreakPreview" zoomScaleSheetLayoutView="100" workbookViewId="0">
      <selection activeCell="H36" sqref="H36"/>
    </sheetView>
  </sheetViews>
  <sheetFormatPr baseColWidth="10" defaultColWidth="11.5" defaultRowHeight="12" x14ac:dyDescent="0"/>
  <cols>
    <col min="1" max="1" width="9.6640625" style="8" customWidth="1"/>
    <col min="2" max="2" width="17.6640625" style="8" customWidth="1"/>
    <col min="3" max="3" width="9.6640625" style="8" customWidth="1"/>
    <col min="4" max="4" width="9" style="8" customWidth="1"/>
    <col min="5" max="5" width="8.83203125" style="8" customWidth="1"/>
    <col min="6" max="6" width="9.6640625" style="8" customWidth="1"/>
    <col min="7" max="7" width="7.5" style="8" customWidth="1"/>
    <col min="8" max="8" width="9.5" style="8" customWidth="1"/>
    <col min="9" max="9" width="9.6640625" style="8" customWidth="1"/>
    <col min="10" max="10" width="10.1640625" style="8" customWidth="1"/>
    <col min="11" max="11" width="9.33203125" style="8" customWidth="1"/>
    <col min="12" max="13" width="9.83203125" style="8" customWidth="1"/>
    <col min="14" max="14" width="9.6640625" style="8" customWidth="1"/>
    <col min="15" max="15" width="12.5" style="8" customWidth="1"/>
    <col min="16" max="16384" width="11.5" style="8"/>
  </cols>
  <sheetData>
    <row r="2" spans="1:15" ht="15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1" thickBot="1">
      <c r="A3" s="1"/>
      <c r="B3" s="6" t="str">
        <f>+CNE!$A$3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2" t="s">
        <v>120</v>
      </c>
      <c r="O3" s="1"/>
    </row>
    <row r="4" spans="1:15" s="145" customFormat="1" ht="37.5" customHeight="1">
      <c r="A4" s="195" t="s">
        <v>40</v>
      </c>
      <c r="B4" s="196"/>
      <c r="C4" s="46" t="s">
        <v>121</v>
      </c>
      <c r="D4" s="47"/>
      <c r="E4" s="47"/>
      <c r="F4" s="47"/>
      <c r="G4" s="47"/>
      <c r="H4" s="47"/>
      <c r="I4" s="47"/>
      <c r="J4" s="48"/>
      <c r="K4" s="144" t="s">
        <v>122</v>
      </c>
      <c r="L4" s="239" t="s">
        <v>123</v>
      </c>
      <c r="M4" s="240"/>
      <c r="N4" s="241"/>
      <c r="O4" s="207" t="s">
        <v>68</v>
      </c>
    </row>
    <row r="5" spans="1:15" s="145" customFormat="1" ht="14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96"/>
      <c r="I5" s="97"/>
      <c r="J5" s="235" t="s">
        <v>124</v>
      </c>
      <c r="K5" s="235" t="s">
        <v>125</v>
      </c>
      <c r="L5" s="235" t="s">
        <v>126</v>
      </c>
      <c r="M5" s="235" t="s">
        <v>127</v>
      </c>
      <c r="N5" s="235" t="s">
        <v>128</v>
      </c>
      <c r="O5" s="228"/>
    </row>
    <row r="6" spans="1:15" s="145" customFormat="1" ht="50.25" customHeight="1">
      <c r="A6" s="201"/>
      <c r="B6" s="202"/>
      <c r="C6" s="135" t="s">
        <v>129</v>
      </c>
      <c r="D6" s="135" t="s">
        <v>130</v>
      </c>
      <c r="E6" s="135" t="s">
        <v>131</v>
      </c>
      <c r="F6" s="135" t="s">
        <v>11</v>
      </c>
      <c r="G6" s="135" t="s">
        <v>116</v>
      </c>
      <c r="H6" s="135" t="s">
        <v>127</v>
      </c>
      <c r="I6" s="135" t="s">
        <v>11</v>
      </c>
      <c r="J6" s="204"/>
      <c r="K6" s="204"/>
      <c r="L6" s="204"/>
      <c r="M6" s="204"/>
      <c r="N6" s="204"/>
      <c r="O6" s="206"/>
    </row>
    <row r="7" spans="1:15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1"/>
      <c r="O7" s="66"/>
    </row>
    <row r="8" spans="1:15" ht="15" customHeight="1">
      <c r="A8" s="22">
        <f>+[5]BULLETIN!B$83</f>
        <v>2008</v>
      </c>
      <c r="B8" s="27"/>
      <c r="C8" s="24">
        <f>+CNE!C8</f>
        <v>0</v>
      </c>
      <c r="D8" s="24">
        <f>+CNE!D8</f>
        <v>0</v>
      </c>
      <c r="E8" s="24">
        <f>+CNE!E8</f>
        <v>0</v>
      </c>
      <c r="F8" s="24">
        <f>+CNE!F8</f>
        <v>0</v>
      </c>
      <c r="G8" s="24">
        <f>+CNE!G8</f>
        <v>0</v>
      </c>
      <c r="H8" s="24">
        <f>+[5]BULLETIN!H$304</f>
        <v>1807550</v>
      </c>
      <c r="I8" s="24">
        <f>+[5]BULLETIN!I$304</f>
        <v>1807550</v>
      </c>
      <c r="J8" s="24">
        <f>+[5]BULLETIN!J$304</f>
        <v>-1807550</v>
      </c>
      <c r="K8" s="24">
        <f>+[5]BULLETIN!K$304</f>
        <v>0</v>
      </c>
      <c r="L8" s="24">
        <f>+[5]BULLETIN!N$304</f>
        <v>777</v>
      </c>
      <c r="M8" s="24">
        <f>+[5]BULLETIN!O$304</f>
        <v>202271</v>
      </c>
      <c r="N8" s="24">
        <f>+[5]BULLETIN!P$304</f>
        <v>-201494</v>
      </c>
      <c r="O8" s="25">
        <f>+[5]BULLETIN!Q$304</f>
        <v>-2009044</v>
      </c>
    </row>
    <row r="9" spans="1:15" ht="15" customHeight="1">
      <c r="A9" s="22">
        <f>+[6]BULLETIN!B$83</f>
        <v>2009</v>
      </c>
      <c r="B9" s="27"/>
      <c r="C9" s="24">
        <f>+CNE!C9</f>
        <v>0</v>
      </c>
      <c r="D9" s="24">
        <f>+CNE!D9</f>
        <v>0</v>
      </c>
      <c r="E9" s="24">
        <f>+CNE!E9</f>
        <v>0</v>
      </c>
      <c r="F9" s="24">
        <f>+CNE!F9</f>
        <v>0</v>
      </c>
      <c r="G9" s="24">
        <f>+CNE!G9</f>
        <v>0</v>
      </c>
      <c r="H9" s="24">
        <f>+[6]BULLETIN!H$304</f>
        <v>971438</v>
      </c>
      <c r="I9" s="24">
        <f>+[6]BULLETIN!I$304</f>
        <v>971438</v>
      </c>
      <c r="J9" s="24">
        <f>+[6]BULLETIN!J$304</f>
        <v>-971438</v>
      </c>
      <c r="K9" s="24">
        <f>+[6]BULLETIN!K$304</f>
        <v>0</v>
      </c>
      <c r="L9" s="24">
        <f>+[6]BULLETIN!N$304</f>
        <v>692</v>
      </c>
      <c r="M9" s="24">
        <f>+[6]BULLETIN!O$304</f>
        <v>80357</v>
      </c>
      <c r="N9" s="24">
        <f>+[6]BULLETIN!P$304</f>
        <v>-79665</v>
      </c>
      <c r="O9" s="25">
        <f>+[6]BULLETIN!Q$304</f>
        <v>-1051103</v>
      </c>
    </row>
    <row r="10" spans="1:15" ht="15" customHeight="1">
      <c r="A10" s="22">
        <f>+'[7]BULLETIN ANNUEL'!B$83</f>
        <v>2010</v>
      </c>
      <c r="B10" s="27"/>
      <c r="C10" s="24">
        <f>+CNE!C10</f>
        <v>0</v>
      </c>
      <c r="D10" s="24">
        <f>+CNE!D10</f>
        <v>0</v>
      </c>
      <c r="E10" s="24">
        <f>+CNE!E10</f>
        <v>0</v>
      </c>
      <c r="F10" s="24">
        <f>+CNE!F10</f>
        <v>0</v>
      </c>
      <c r="G10" s="24">
        <f>+CNE!G10</f>
        <v>0</v>
      </c>
      <c r="H10" s="24">
        <f>+'[7]BULLETIN ANNUEL'!H$304</f>
        <v>335535</v>
      </c>
      <c r="I10" s="24">
        <f>+'[7]BULLETIN ANNUEL'!I$304</f>
        <v>335535</v>
      </c>
      <c r="J10" s="24">
        <f>+'[7]BULLETIN ANNUEL'!J$304</f>
        <v>-335535</v>
      </c>
      <c r="K10" s="24">
        <f>+'[7]BULLETIN ANNUEL'!K$304</f>
        <v>0</v>
      </c>
      <c r="L10" s="24">
        <f>+'[7]BULLETIN ANNUEL'!N$304</f>
        <v>934</v>
      </c>
      <c r="M10" s="24">
        <f>+'[7]BULLETIN ANNUEL'!O$304</f>
        <v>77062</v>
      </c>
      <c r="N10" s="24">
        <f>+'[7]BULLETIN ANNUEL'!P$304</f>
        <v>-76128</v>
      </c>
      <c r="O10" s="25">
        <f>+'[7]BULLETIN ANNUEL'!Q$304</f>
        <v>-411663</v>
      </c>
    </row>
    <row r="11" spans="1:15" ht="15" customHeight="1">
      <c r="A11" s="22">
        <f>+'[8]BULLETIN ANNUEL'!B$83</f>
        <v>2011</v>
      </c>
      <c r="B11" s="27"/>
      <c r="C11" s="24">
        <f>+CNE!C11</f>
        <v>140</v>
      </c>
      <c r="D11" s="24">
        <f>+CNE!D11</f>
        <v>0</v>
      </c>
      <c r="E11" s="24">
        <f>+CNE!E11</f>
        <v>0</v>
      </c>
      <c r="F11" s="24">
        <f>+CNE!F11</f>
        <v>140</v>
      </c>
      <c r="G11" s="24">
        <f>+CNE!G11</f>
        <v>0</v>
      </c>
      <c r="H11" s="24">
        <f>+'[8]BULLETIN ANNUEL'!H$304</f>
        <v>785013</v>
      </c>
      <c r="I11" s="24">
        <f>+'[8]BULLETIN ANNUEL'!I$304</f>
        <v>785013</v>
      </c>
      <c r="J11" s="24">
        <f>+'[8]BULLETIN ANNUEL'!J$304</f>
        <v>-784873</v>
      </c>
      <c r="K11" s="24">
        <f>+'[8]BULLETIN ANNUEL'!K$304</f>
        <v>0</v>
      </c>
      <c r="L11" s="24">
        <f>+'[8]BULLETIN ANNUEL'!N$304</f>
        <v>4700</v>
      </c>
      <c r="M11" s="24">
        <f>+'[8]BULLETIN ANNUEL'!O$304</f>
        <v>156430</v>
      </c>
      <c r="N11" s="24">
        <f>+'[8]BULLETIN ANNUEL'!P$304</f>
        <v>-151730</v>
      </c>
      <c r="O11" s="25">
        <f>+'[8]BULLETIN ANNUEL'!Q$304</f>
        <v>-936603</v>
      </c>
    </row>
    <row r="12" spans="1:15" ht="15" customHeight="1">
      <c r="A12" s="22">
        <f>+'[9]BULLETIN ANNUEL'!$B$83</f>
        <v>2012</v>
      </c>
      <c r="B12" s="27"/>
      <c r="C12" s="24">
        <f>+CNE!C12</f>
        <v>278</v>
      </c>
      <c r="D12" s="24">
        <f>+CNE!D12</f>
        <v>0</v>
      </c>
      <c r="E12" s="24">
        <f>+CNE!E12</f>
        <v>0</v>
      </c>
      <c r="F12" s="24">
        <f>+CNE!F12</f>
        <v>278</v>
      </c>
      <c r="G12" s="24">
        <f>+CNE!G12</f>
        <v>0</v>
      </c>
      <c r="H12" s="24">
        <f>+'[9]BULLETIN ANNUEL'!H$304</f>
        <v>670287</v>
      </c>
      <c r="I12" s="24">
        <f>+'[9]BULLETIN ANNUEL'!I$304</f>
        <v>670287</v>
      </c>
      <c r="J12" s="24">
        <f>+'[9]BULLETIN ANNUEL'!J$304</f>
        <v>-670009</v>
      </c>
      <c r="K12" s="24">
        <f>+'[9]BULLETIN ANNUEL'!K$304</f>
        <v>0</v>
      </c>
      <c r="L12" s="24">
        <f>+'[9]BULLETIN ANNUEL'!N$304</f>
        <v>2814</v>
      </c>
      <c r="M12" s="24">
        <f>+'[9]BULLETIN ANNUEL'!O$304</f>
        <v>226184</v>
      </c>
      <c r="N12" s="24">
        <f>+'[9]BULLETIN ANNUEL'!P$304</f>
        <v>-223370</v>
      </c>
      <c r="O12" s="25">
        <f>+'[9]BULLETIN ANNUEL'!Q$304</f>
        <v>-893379</v>
      </c>
    </row>
    <row r="13" spans="1:15" ht="15" customHeight="1">
      <c r="A13" s="22">
        <f>+'[10]BULLETIN ANNUEL'!$B$83</f>
        <v>2013</v>
      </c>
      <c r="B13" s="27"/>
      <c r="C13" s="24">
        <f>+CNE!C13</f>
        <v>197</v>
      </c>
      <c r="D13" s="24">
        <f>+CNE!D13</f>
        <v>0</v>
      </c>
      <c r="E13" s="24">
        <f>+CNE!E13</f>
        <v>0</v>
      </c>
      <c r="F13" s="24">
        <f>+CNE!F13</f>
        <v>197</v>
      </c>
      <c r="G13" s="24">
        <f>+CNE!G13</f>
        <v>0</v>
      </c>
      <c r="H13" s="24">
        <f>+'[10]BULLETIN ANNUEL'!H$304</f>
        <v>795877</v>
      </c>
      <c r="I13" s="24">
        <f>+'[10]BULLETIN ANNUEL'!I$304</f>
        <v>795877</v>
      </c>
      <c r="J13" s="24">
        <f>+'[10]BULLETIN ANNUEL'!J$304</f>
        <v>-795680</v>
      </c>
      <c r="K13" s="24">
        <f>+'[10]BULLETIN ANNUEL'!K$304</f>
        <v>0</v>
      </c>
      <c r="L13" s="24">
        <f>+'[10]BULLETIN ANNUEL'!N$304</f>
        <v>3951</v>
      </c>
      <c r="M13" s="24">
        <f>+'[10]BULLETIN ANNUEL'!O$304</f>
        <v>181736</v>
      </c>
      <c r="N13" s="24">
        <f>+'[10]BULLETIN ANNUEL'!P$304</f>
        <v>-177785</v>
      </c>
      <c r="O13" s="25">
        <f>+'[10]BULLETIN ANNUEL'!Q$304</f>
        <v>-973465</v>
      </c>
    </row>
    <row r="14" spans="1:15" ht="15" customHeight="1">
      <c r="A14" s="22">
        <f>+'[11]BULLETIN ANNUEL'!$B$83</f>
        <v>2014</v>
      </c>
      <c r="B14" s="27"/>
      <c r="C14" s="24">
        <f>+CNE!C14</f>
        <v>369579</v>
      </c>
      <c r="D14" s="24">
        <f>+CNE!D14</f>
        <v>0</v>
      </c>
      <c r="E14" s="24">
        <f>+CNE!E14</f>
        <v>0</v>
      </c>
      <c r="F14" s="24">
        <f>+CNE!F14</f>
        <v>369579</v>
      </c>
      <c r="G14" s="24">
        <f>+CNE!G14</f>
        <v>0</v>
      </c>
      <c r="H14" s="24">
        <f>+'[11]BULLETIN ANNUEL'!H$304</f>
        <v>387829</v>
      </c>
      <c r="I14" s="24">
        <f>+'[11]BULLETIN ANNUEL'!I$304</f>
        <v>387829</v>
      </c>
      <c r="J14" s="24">
        <f>+'[11]BULLETIN ANNUEL'!J$304</f>
        <v>-18250</v>
      </c>
      <c r="K14" s="24">
        <f>+'[11]BULLETIN ANNUEL'!K$304</f>
        <v>0</v>
      </c>
      <c r="L14" s="24">
        <f>+'[11]BULLETIN ANNUEL'!N$304</f>
        <v>8250</v>
      </c>
      <c r="M14" s="24">
        <f>+'[11]BULLETIN ANNUEL'!O$304</f>
        <v>453039</v>
      </c>
      <c r="N14" s="24">
        <f>+'[11]BULLETIN ANNUEL'!P$304</f>
        <v>-444789</v>
      </c>
      <c r="O14" s="25">
        <f>+'[11]BULLETIN ANNUEL'!Q$304</f>
        <v>-463039</v>
      </c>
    </row>
    <row r="15" spans="1:15" ht="15" customHeight="1">
      <c r="A15" s="22">
        <f>+'[12]BULLETIN ANNUEL'!$B$83</f>
        <v>2015</v>
      </c>
      <c r="B15" s="27"/>
      <c r="C15" s="24">
        <f>+CNE!C15</f>
        <v>517139</v>
      </c>
      <c r="D15" s="24">
        <f>+CNE!D15</f>
        <v>0</v>
      </c>
      <c r="E15" s="24">
        <f>+CNE!E15</f>
        <v>0</v>
      </c>
      <c r="F15" s="24">
        <f>+CNE!F15</f>
        <v>517139</v>
      </c>
      <c r="G15" s="24">
        <f>+CNE!G15</f>
        <v>0</v>
      </c>
      <c r="H15" s="24">
        <f>+'[12]BULLETIN ANNUEL'!H$304</f>
        <v>215739</v>
      </c>
      <c r="I15" s="24">
        <f>+'[12]BULLETIN ANNUEL'!I$304</f>
        <v>215739</v>
      </c>
      <c r="J15" s="24">
        <f>+'[12]BULLETIN ANNUEL'!J$304</f>
        <v>301400</v>
      </c>
      <c r="K15" s="24">
        <f>+'[12]BULLETIN ANNUEL'!K$304</f>
        <v>0</v>
      </c>
      <c r="L15" s="24">
        <f>+'[12]BULLETIN ANNUEL'!N$304</f>
        <v>19100</v>
      </c>
      <c r="M15" s="24">
        <f>+'[12]BULLETIN ANNUEL'!O$304</f>
        <v>150953</v>
      </c>
      <c r="N15" s="24">
        <f>+'[12]BULLETIN ANNUEL'!P$304</f>
        <v>-131853</v>
      </c>
      <c r="O15" s="25">
        <f>+'[12]BULLETIN ANNUEL'!Q$304</f>
        <v>169547</v>
      </c>
    </row>
    <row r="16" spans="1:15" ht="15" customHeight="1">
      <c r="A16" s="22">
        <f>+'[13]BULLETIN ANNUEL'!$B$83</f>
        <v>2016</v>
      </c>
      <c r="B16" s="27"/>
      <c r="C16" s="24">
        <f>+CNE!C16</f>
        <v>618091</v>
      </c>
      <c r="D16" s="24">
        <f>+CNE!D16</f>
        <v>0</v>
      </c>
      <c r="E16" s="24">
        <f>+CNE!E16</f>
        <v>0</v>
      </c>
      <c r="F16" s="24">
        <f>+CNE!F16</f>
        <v>618091</v>
      </c>
      <c r="G16" s="24">
        <f>+CNE!G16</f>
        <v>0</v>
      </c>
      <c r="H16" s="24">
        <f>+'[13]BULLETIN ANNUEL'!H$304</f>
        <v>174133</v>
      </c>
      <c r="I16" s="24">
        <f>+'[13]BULLETIN ANNUEL'!I$304</f>
        <v>174133</v>
      </c>
      <c r="J16" s="24">
        <f>+'[13]BULLETIN ANNUEL'!J$304</f>
        <v>443958</v>
      </c>
      <c r="K16" s="24">
        <f>+'[13]BULLETIN ANNUEL'!K$304</f>
        <v>0</v>
      </c>
      <c r="L16" s="24">
        <f>+'[13]BULLETIN ANNUEL'!N$304</f>
        <v>70545</v>
      </c>
      <c r="M16" s="24">
        <f>+'[13]BULLETIN ANNUEL'!O$304</f>
        <v>135569</v>
      </c>
      <c r="N16" s="24">
        <f>+'[13]BULLETIN ANNUEL'!P$304</f>
        <v>-65024</v>
      </c>
      <c r="O16" s="25">
        <f>+'[13]BULLETIN ANNUEL'!Q$304</f>
        <v>378934</v>
      </c>
    </row>
    <row r="17" spans="1:15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ht="15" customHeight="1">
      <c r="A18" s="30">
        <f>+'[12]BULLETIN ANNUEL'!$B$18</f>
        <v>2015</v>
      </c>
      <c r="B18" s="31" t="str">
        <f>+'[12]BULLETIN ANNUEL'!A$20</f>
        <v>MARS</v>
      </c>
      <c r="C18" s="24">
        <f>+CNE!C18</f>
        <v>418342</v>
      </c>
      <c r="D18" s="24">
        <f>+CNE!D18</f>
        <v>0</v>
      </c>
      <c r="E18" s="24">
        <f>+CNE!E18</f>
        <v>0</v>
      </c>
      <c r="F18" s="24">
        <f>+CNE!F18</f>
        <v>418342</v>
      </c>
      <c r="G18" s="24">
        <f>+CNE!G18</f>
        <v>0</v>
      </c>
      <c r="H18" s="24">
        <f>+'[12]BULLETIN ANNUEL'!H$295</f>
        <v>327073</v>
      </c>
      <c r="I18" s="24">
        <f>+'[12]BULLETIN ANNUEL'!I$295</f>
        <v>327073</v>
      </c>
      <c r="J18" s="24">
        <f>+'[12]BULLETIN ANNUEL'!J$295</f>
        <v>91269</v>
      </c>
      <c r="K18" s="24">
        <f>+'[12]BULLETIN ANNUEL'!K$295</f>
        <v>0</v>
      </c>
      <c r="L18" s="24">
        <f>+'[12]BULLETIN ANNUEL'!N$295</f>
        <v>15685</v>
      </c>
      <c r="M18" s="24">
        <f>+'[12]BULLETIN ANNUEL'!O$295</f>
        <v>388703</v>
      </c>
      <c r="N18" s="24">
        <f>+'[12]BULLETIN ANNUEL'!P$295</f>
        <v>-373018</v>
      </c>
      <c r="O18" s="25">
        <f>+'[12]BULLETIN ANNUEL'!Q$295</f>
        <v>-281749</v>
      </c>
    </row>
    <row r="19" spans="1:15" ht="15" customHeight="1">
      <c r="A19" s="30"/>
      <c r="B19" s="31" t="str">
        <f>+'[12]BULLETIN ANNUEL'!A$23</f>
        <v>JUN</v>
      </c>
      <c r="C19" s="24">
        <f>+CNE!C19</f>
        <v>421684</v>
      </c>
      <c r="D19" s="24">
        <f>+CNE!D19</f>
        <v>0</v>
      </c>
      <c r="E19" s="24">
        <f>+CNE!E19</f>
        <v>0</v>
      </c>
      <c r="F19" s="24">
        <f>+CNE!F19</f>
        <v>421684</v>
      </c>
      <c r="G19" s="24">
        <f>+CNE!G19</f>
        <v>0</v>
      </c>
      <c r="H19" s="24">
        <f>+'[12]BULLETIN ANNUEL'!H$298</f>
        <v>441478</v>
      </c>
      <c r="I19" s="24">
        <f>+'[12]BULLETIN ANNUEL'!I$298</f>
        <v>441478</v>
      </c>
      <c r="J19" s="24">
        <f>+'[12]BULLETIN ANNUEL'!J$298</f>
        <v>-19794</v>
      </c>
      <c r="K19" s="24">
        <f>+'[12]BULLETIN ANNUEL'!K$298</f>
        <v>0</v>
      </c>
      <c r="L19" s="24">
        <f>+'[12]BULLETIN ANNUEL'!N$298</f>
        <v>13620</v>
      </c>
      <c r="M19" s="24">
        <f>+'[12]BULLETIN ANNUEL'!O$298</f>
        <v>187621</v>
      </c>
      <c r="N19" s="24">
        <f>+'[12]BULLETIN ANNUEL'!P$298</f>
        <v>-174001</v>
      </c>
      <c r="O19" s="25">
        <f>+'[12]BULLETIN ANNUEL'!Q$298</f>
        <v>-193795</v>
      </c>
    </row>
    <row r="20" spans="1:15" ht="15" customHeight="1">
      <c r="A20" s="30"/>
      <c r="B20" s="31" t="str">
        <f>+'[12]BULLETIN ANNUEL'!A$26</f>
        <v>SEPT</v>
      </c>
      <c r="C20" s="24">
        <f>+CNE!C20</f>
        <v>518222</v>
      </c>
      <c r="D20" s="24">
        <f>+CNE!D20</f>
        <v>0</v>
      </c>
      <c r="E20" s="24">
        <f>+CNE!E20</f>
        <v>0</v>
      </c>
      <c r="F20" s="24">
        <f>+CNE!F20</f>
        <v>518222</v>
      </c>
      <c r="G20" s="24">
        <f>+CNE!G20</f>
        <v>0</v>
      </c>
      <c r="H20" s="24">
        <f>+'[12]BULLETIN ANNUEL'!H$301</f>
        <v>253856</v>
      </c>
      <c r="I20" s="24">
        <f>+'[12]BULLETIN ANNUEL'!I$301</f>
        <v>253856</v>
      </c>
      <c r="J20" s="24">
        <f>+'[12]BULLETIN ANNUEL'!J$301</f>
        <v>264366</v>
      </c>
      <c r="K20" s="24">
        <f>+'[12]BULLETIN ANNUEL'!K$301</f>
        <v>0</v>
      </c>
      <c r="L20" s="24">
        <f>+'[12]BULLETIN ANNUEL'!N$301</f>
        <v>15437</v>
      </c>
      <c r="M20" s="24">
        <f>+'[12]BULLETIN ANNUEL'!O$301</f>
        <v>181589</v>
      </c>
      <c r="N20" s="24">
        <f>+'[12]BULLETIN ANNUEL'!P$301</f>
        <v>-166152</v>
      </c>
      <c r="O20" s="25">
        <f>+'[12]BULLETIN ANNUEL'!Q$301</f>
        <v>98214</v>
      </c>
    </row>
    <row r="21" spans="1:15" ht="15" customHeight="1">
      <c r="A21" s="30"/>
      <c r="B21" s="31" t="str">
        <f>+'[12]BULLETIN ANNUEL'!A$29</f>
        <v>DEC</v>
      </c>
      <c r="C21" s="24">
        <f>+CNE!C21</f>
        <v>517139</v>
      </c>
      <c r="D21" s="24">
        <f>+CNE!D21</f>
        <v>0</v>
      </c>
      <c r="E21" s="24">
        <f>+CNE!E21</f>
        <v>0</v>
      </c>
      <c r="F21" s="24">
        <f>+CNE!F21</f>
        <v>517139</v>
      </c>
      <c r="G21" s="24">
        <f>+CNE!G21</f>
        <v>0</v>
      </c>
      <c r="H21" s="24">
        <f>+'[12]BULLETIN ANNUEL'!H$304</f>
        <v>215739</v>
      </c>
      <c r="I21" s="24">
        <f>+'[12]BULLETIN ANNUEL'!I$304</f>
        <v>215739</v>
      </c>
      <c r="J21" s="24">
        <f>+'[12]BULLETIN ANNUEL'!J$304</f>
        <v>301400</v>
      </c>
      <c r="K21" s="24">
        <f>+'[12]BULLETIN ANNUEL'!K$304</f>
        <v>0</v>
      </c>
      <c r="L21" s="24">
        <f>+'[12]BULLETIN ANNUEL'!N$304</f>
        <v>19100</v>
      </c>
      <c r="M21" s="24">
        <f>+'[12]BULLETIN ANNUEL'!O$304</f>
        <v>150953</v>
      </c>
      <c r="N21" s="24">
        <f>+'[12]BULLETIN ANNUEL'!P$304</f>
        <v>-131853</v>
      </c>
      <c r="O21" s="25">
        <f>+'[12]BULLETIN ANNUEL'!Q$304</f>
        <v>169547</v>
      </c>
    </row>
    <row r="22" spans="1:15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t="15" customHeight="1">
      <c r="A23" s="30">
        <f>+'[13]BULLETIN ANNUEL'!$B$18</f>
        <v>2016</v>
      </c>
      <c r="B23" s="31" t="str">
        <f>+'[13]BULLETIN ANNUEL'!A$20</f>
        <v>MAR</v>
      </c>
      <c r="C23" s="24">
        <f>+CNE!C23</f>
        <v>611683</v>
      </c>
      <c r="D23" s="24">
        <f>+CNE!D23</f>
        <v>0</v>
      </c>
      <c r="E23" s="24">
        <f>+CNE!E23</f>
        <v>0</v>
      </c>
      <c r="F23" s="24">
        <f>+CNE!F23</f>
        <v>611683</v>
      </c>
      <c r="G23" s="24">
        <f>+CNE!G23</f>
        <v>0</v>
      </c>
      <c r="H23" s="24">
        <f>+'[13]BULLETIN ANNUEL'!H$295</f>
        <v>543838</v>
      </c>
      <c r="I23" s="24">
        <f>+'[13]BULLETIN ANNUEL'!I$295</f>
        <v>543838</v>
      </c>
      <c r="J23" s="24">
        <f>+'[13]BULLETIN ANNUEL'!J$295</f>
        <v>67845</v>
      </c>
      <c r="K23" s="24">
        <f>+'[13]BULLETIN ANNUEL'!K$295</f>
        <v>0</v>
      </c>
      <c r="L23" s="24">
        <f>+'[13]BULLETIN ANNUEL'!N$295</f>
        <v>20628</v>
      </c>
      <c r="M23" s="24">
        <f>+'[13]BULLETIN ANNUEL'!O$295</f>
        <v>134533</v>
      </c>
      <c r="N23" s="24">
        <f>+'[13]BULLETIN ANNUEL'!P$295</f>
        <v>-113905</v>
      </c>
      <c r="O23" s="25">
        <f>+'[13]BULLETIN ANNUEL'!Q$295</f>
        <v>-46060</v>
      </c>
    </row>
    <row r="24" spans="1:15" ht="15" customHeight="1">
      <c r="A24" s="30"/>
      <c r="B24" s="31" t="str">
        <f>+'[13]BULLETIN ANNUEL'!A$23</f>
        <v>JUIN</v>
      </c>
      <c r="C24" s="24">
        <f>+CNE!C24</f>
        <v>612200</v>
      </c>
      <c r="D24" s="24">
        <f>+CNE!D24</f>
        <v>0</v>
      </c>
      <c r="E24" s="24">
        <f>+CNE!E24</f>
        <v>0</v>
      </c>
      <c r="F24" s="24">
        <f>+CNE!F24</f>
        <v>612200</v>
      </c>
      <c r="G24" s="24">
        <f>+CNE!G24</f>
        <v>0</v>
      </c>
      <c r="H24" s="24">
        <f>+'[13]BULLETIN ANNUEL'!H$298</f>
        <v>159670</v>
      </c>
      <c r="I24" s="24">
        <f>+'[13]BULLETIN ANNUEL'!I$298</f>
        <v>159670</v>
      </c>
      <c r="J24" s="24">
        <f>+'[13]BULLETIN ANNUEL'!J$298</f>
        <v>452530</v>
      </c>
      <c r="K24" s="24">
        <f>+'[13]BULLETIN ANNUEL'!K$298</f>
        <v>0</v>
      </c>
      <c r="L24" s="24">
        <f>+'[13]BULLETIN ANNUEL'!N$298</f>
        <v>24194</v>
      </c>
      <c r="M24" s="24">
        <f>+'[13]BULLETIN ANNUEL'!O$298</f>
        <v>129673</v>
      </c>
      <c r="N24" s="24">
        <f>+'[13]BULLETIN ANNUEL'!P$298</f>
        <v>-105479</v>
      </c>
      <c r="O24" s="25">
        <f>+'[13]BULLETIN ANNUEL'!Q$298</f>
        <v>347051</v>
      </c>
    </row>
    <row r="25" spans="1:15" ht="15" customHeight="1">
      <c r="A25" s="30"/>
      <c r="B25" s="31" t="str">
        <f>+'[13]BULLETIN ANNUEL'!A$26</f>
        <v>SEPT</v>
      </c>
      <c r="C25" s="24">
        <f>+CNE!C25</f>
        <v>614325</v>
      </c>
      <c r="D25" s="24">
        <f>+CNE!D25</f>
        <v>0</v>
      </c>
      <c r="E25" s="24">
        <f>+CNE!E25</f>
        <v>0</v>
      </c>
      <c r="F25" s="24">
        <f>+CNE!F25</f>
        <v>614325</v>
      </c>
      <c r="G25" s="24">
        <f>+CNE!G25</f>
        <v>0</v>
      </c>
      <c r="H25" s="24">
        <f>+'[13]BULLETIN ANNUEL'!H$301</f>
        <v>156118</v>
      </c>
      <c r="I25" s="24">
        <f>+'[13]BULLETIN ANNUEL'!I$301</f>
        <v>156118</v>
      </c>
      <c r="J25" s="24">
        <f>+'[13]BULLETIN ANNUEL'!J$301</f>
        <v>458207</v>
      </c>
      <c r="K25" s="24">
        <f>+'[13]BULLETIN ANNUEL'!K$301</f>
        <v>0</v>
      </c>
      <c r="L25" s="24">
        <f>+'[13]BULLETIN ANNUEL'!N$301</f>
        <v>27986</v>
      </c>
      <c r="M25" s="24">
        <f>+'[13]BULLETIN ANNUEL'!O$301</f>
        <v>135098</v>
      </c>
      <c r="N25" s="24">
        <f>+'[13]BULLETIN ANNUEL'!P$301</f>
        <v>-107112</v>
      </c>
      <c r="O25" s="25">
        <f>+'[13]BULLETIN ANNUEL'!Q$301</f>
        <v>351095</v>
      </c>
    </row>
    <row r="26" spans="1:15" ht="15" customHeight="1">
      <c r="A26" s="30"/>
      <c r="B26" s="31" t="str">
        <f>+'[13]BULLETIN ANNUEL'!A$29</f>
        <v>DEC</v>
      </c>
      <c r="C26" s="24">
        <f>+CNE!C26</f>
        <v>618091</v>
      </c>
      <c r="D26" s="24">
        <f>+CNE!D26</f>
        <v>0</v>
      </c>
      <c r="E26" s="24">
        <f>+CNE!E26</f>
        <v>0</v>
      </c>
      <c r="F26" s="24">
        <f>+CNE!F26</f>
        <v>618091</v>
      </c>
      <c r="G26" s="24">
        <f>+CNE!G26</f>
        <v>0</v>
      </c>
      <c r="H26" s="24">
        <f>+'[13]BULLETIN ANNUEL'!H$304</f>
        <v>174133</v>
      </c>
      <c r="I26" s="24">
        <f>+'[13]BULLETIN ANNUEL'!I$304</f>
        <v>174133</v>
      </c>
      <c r="J26" s="24">
        <f>+'[13]BULLETIN ANNUEL'!J$304</f>
        <v>443958</v>
      </c>
      <c r="K26" s="24">
        <f>+'[13]BULLETIN ANNUEL'!K$304</f>
        <v>0</v>
      </c>
      <c r="L26" s="24">
        <f>+'[13]BULLETIN ANNUEL'!N$304</f>
        <v>70545</v>
      </c>
      <c r="M26" s="24">
        <f>+'[13]BULLETIN ANNUEL'!O$304</f>
        <v>135569</v>
      </c>
      <c r="N26" s="24">
        <f>+'[13]BULLETIN ANNUEL'!P$304</f>
        <v>-65024</v>
      </c>
      <c r="O26" s="25">
        <f>+'[13]BULLETIN ANNUEL'!Q$304</f>
        <v>378934</v>
      </c>
    </row>
    <row r="27" spans="1:15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ht="15" customHeight="1">
      <c r="A28" s="30">
        <f>+'[4]BULLETIN ANNUEL'!$B$18</f>
        <v>2017</v>
      </c>
      <c r="B28" s="31" t="str">
        <f>+'[4]BULLETIN ANNUEL'!A$18</f>
        <v>JAN</v>
      </c>
      <c r="C28" s="24">
        <f>+CNE!C28</f>
        <v>612067</v>
      </c>
      <c r="D28" s="24">
        <f>+CNE!D28</f>
        <v>0</v>
      </c>
      <c r="E28" s="24">
        <f>+CNE!E28</f>
        <v>0</v>
      </c>
      <c r="F28" s="24">
        <f>+CNE!F28</f>
        <v>612067</v>
      </c>
      <c r="G28" s="24">
        <f>+CNE!G28</f>
        <v>0</v>
      </c>
      <c r="H28" s="24">
        <f>+'[4]BULLETIN ANNUEL'!H$293</f>
        <v>138569</v>
      </c>
      <c r="I28" s="24">
        <f>+'[4]BULLETIN ANNUEL'!I$293</f>
        <v>138569</v>
      </c>
      <c r="J28" s="24">
        <f>+'[4]BULLETIN ANNUEL'!J$293</f>
        <v>473498</v>
      </c>
      <c r="K28" s="24">
        <f>+'[4]BULLETIN ANNUEL'!K$293</f>
        <v>0</v>
      </c>
      <c r="L28" s="24">
        <f>+'[4]BULLETIN ANNUEL'!N$293</f>
        <v>72349</v>
      </c>
      <c r="M28" s="24">
        <f>+'[4]BULLETIN ANNUEL'!O$293</f>
        <v>135093</v>
      </c>
      <c r="N28" s="24">
        <f>+'[4]BULLETIN ANNUEL'!P$293</f>
        <v>-62744</v>
      </c>
      <c r="O28" s="25">
        <f>+'[4]BULLETIN ANNUEL'!Q$293</f>
        <v>410754</v>
      </c>
    </row>
    <row r="29" spans="1:15" ht="15" customHeight="1">
      <c r="A29" s="30"/>
      <c r="B29" s="31" t="str">
        <f>+'[4]BULLETIN ANNUEL'!A$19</f>
        <v>FEV</v>
      </c>
      <c r="C29" s="24">
        <f>+CNE!C29</f>
        <v>613214</v>
      </c>
      <c r="D29" s="24">
        <f>+CNE!D29</f>
        <v>0</v>
      </c>
      <c r="E29" s="24">
        <f>+CNE!E29</f>
        <v>0</v>
      </c>
      <c r="F29" s="24">
        <f>+CNE!F29</f>
        <v>613214</v>
      </c>
      <c r="G29" s="24">
        <f>+CNE!G29</f>
        <v>0</v>
      </c>
      <c r="H29" s="24">
        <f>+'[4]BULLETIN ANNUEL'!H$294</f>
        <v>133954</v>
      </c>
      <c r="I29" s="24">
        <f>+'[4]BULLETIN ANNUEL'!I$294</f>
        <v>133954</v>
      </c>
      <c r="J29" s="24">
        <f>+'[4]BULLETIN ANNUEL'!J$294</f>
        <v>479260</v>
      </c>
      <c r="K29" s="24">
        <f>+'[4]BULLETIN ANNUEL'!K$294</f>
        <v>0</v>
      </c>
      <c r="L29" s="24">
        <f>+'[4]BULLETIN ANNUEL'!N$294</f>
        <v>75598</v>
      </c>
      <c r="M29" s="24">
        <f>+'[4]BULLETIN ANNUEL'!O$294</f>
        <v>132070</v>
      </c>
      <c r="N29" s="24">
        <f>+'[4]BULLETIN ANNUEL'!P$294</f>
        <v>-56472</v>
      </c>
      <c r="O29" s="25">
        <f>+'[4]BULLETIN ANNUEL'!Q$294</f>
        <v>422788</v>
      </c>
    </row>
    <row r="30" spans="1:15" ht="15" customHeight="1">
      <c r="A30" s="30"/>
      <c r="B30" s="31" t="str">
        <f>+'[4]BULLETIN ANNUEL'!A$20</f>
        <v>MAR</v>
      </c>
      <c r="C30" s="24">
        <f>+CNE!C30</f>
        <v>614526</v>
      </c>
      <c r="D30" s="24">
        <f>+CNE!D30</f>
        <v>0</v>
      </c>
      <c r="E30" s="24">
        <f>+CNE!E30</f>
        <v>0</v>
      </c>
      <c r="F30" s="24">
        <f>+CNE!F30</f>
        <v>614526</v>
      </c>
      <c r="G30" s="24">
        <f>+CNE!G30</f>
        <v>0</v>
      </c>
      <c r="H30" s="24">
        <f>+'[4]BULLETIN ANNUEL'!H$295</f>
        <v>140931</v>
      </c>
      <c r="I30" s="24">
        <f>+'[4]BULLETIN ANNUEL'!I$295</f>
        <v>140931</v>
      </c>
      <c r="J30" s="24">
        <f>+'[4]BULLETIN ANNUEL'!J$295</f>
        <v>473595</v>
      </c>
      <c r="K30" s="24">
        <f>+'[4]BULLETIN ANNUEL'!K$295</f>
        <v>0</v>
      </c>
      <c r="L30" s="24">
        <f>+'[4]BULLETIN ANNUEL'!N$295</f>
        <v>67755</v>
      </c>
      <c r="M30" s="24">
        <f>+'[4]BULLETIN ANNUEL'!O$295</f>
        <v>153053</v>
      </c>
      <c r="N30" s="24">
        <f>+'[4]BULLETIN ANNUEL'!P$295</f>
        <v>-85298</v>
      </c>
      <c r="O30" s="25">
        <f>+'[4]BULLETIN ANNUEL'!Q$295</f>
        <v>388297</v>
      </c>
    </row>
    <row r="31" spans="1:15" ht="15" customHeight="1">
      <c r="A31" s="30"/>
      <c r="B31" s="31" t="str">
        <f>+'[4]BULLETIN ANNUEL'!A$21</f>
        <v>AVR</v>
      </c>
      <c r="C31" s="24">
        <f>+CNE!C31</f>
        <v>616005</v>
      </c>
      <c r="D31" s="24">
        <f>+CNE!D31</f>
        <v>0</v>
      </c>
      <c r="E31" s="24">
        <f>+CNE!E31</f>
        <v>0</v>
      </c>
      <c r="F31" s="24">
        <f>+CNE!F31</f>
        <v>616005</v>
      </c>
      <c r="G31" s="24">
        <f>+CNE!G31</f>
        <v>0</v>
      </c>
      <c r="H31" s="24">
        <f>+'[4]BULLETIN ANNUEL'!H$296</f>
        <v>150436</v>
      </c>
      <c r="I31" s="24">
        <f>+'[4]BULLETIN ANNUEL'!I$296</f>
        <v>150436</v>
      </c>
      <c r="J31" s="24">
        <f>+'[4]BULLETIN ANNUEL'!J$296</f>
        <v>465569</v>
      </c>
      <c r="K31" s="24">
        <f>+'[4]BULLETIN ANNUEL'!K$296</f>
        <v>0</v>
      </c>
      <c r="L31" s="24">
        <f>+'[4]BULLETIN ANNUEL'!N$296</f>
        <v>72101</v>
      </c>
      <c r="M31" s="24">
        <f>+'[4]BULLETIN ANNUEL'!O$296</f>
        <v>152139</v>
      </c>
      <c r="N31" s="24">
        <f>+'[4]BULLETIN ANNUEL'!P$296</f>
        <v>-80038</v>
      </c>
      <c r="O31" s="25">
        <f>+'[4]BULLETIN ANNUEL'!Q$296</f>
        <v>385531</v>
      </c>
    </row>
    <row r="32" spans="1:15" ht="15" customHeight="1">
      <c r="A32" s="30"/>
      <c r="B32" s="31" t="str">
        <f>+'[4]BULLETIN ANNUEL'!A$22</f>
        <v>MAI</v>
      </c>
      <c r="C32" s="24">
        <f>+CNE!C32</f>
        <v>613806</v>
      </c>
      <c r="D32" s="24">
        <f>+CNE!D32</f>
        <v>0</v>
      </c>
      <c r="E32" s="24">
        <f>+CNE!E32</f>
        <v>0</v>
      </c>
      <c r="F32" s="24">
        <f>+CNE!F32</f>
        <v>613806</v>
      </c>
      <c r="G32" s="24">
        <f>+CNE!G32</f>
        <v>0</v>
      </c>
      <c r="H32" s="24">
        <f>+'[4]BULLETIN ANNUEL'!H$297</f>
        <v>261591</v>
      </c>
      <c r="I32" s="24">
        <f>+'[4]BULLETIN ANNUEL'!I$297</f>
        <v>261591</v>
      </c>
      <c r="J32" s="24">
        <f>+'[4]BULLETIN ANNUEL'!J$297</f>
        <v>352215</v>
      </c>
      <c r="K32" s="24">
        <f>+'[4]BULLETIN ANNUEL'!K$297</f>
        <v>0</v>
      </c>
      <c r="L32" s="24">
        <f>+'[4]BULLETIN ANNUEL'!N$297</f>
        <v>74051</v>
      </c>
      <c r="M32" s="24">
        <f>+'[4]BULLETIN ANNUEL'!O$297</f>
        <v>153206</v>
      </c>
      <c r="N32" s="24">
        <f>+'[4]BULLETIN ANNUEL'!P$297</f>
        <v>-79155</v>
      </c>
      <c r="O32" s="25">
        <f>+'[4]BULLETIN ANNUEL'!Q$297</f>
        <v>273060</v>
      </c>
    </row>
    <row r="33" spans="1:15" ht="15" customHeight="1">
      <c r="A33" s="30"/>
      <c r="B33" s="31" t="str">
        <f>+'[4]BULLETIN ANNUEL'!A$23</f>
        <v>JUN</v>
      </c>
      <c r="C33" s="24">
        <f>+CNE!C33</f>
        <v>615286</v>
      </c>
      <c r="D33" s="24">
        <f>+CNE!D33</f>
        <v>0</v>
      </c>
      <c r="E33" s="24">
        <f>+CNE!E33</f>
        <v>0</v>
      </c>
      <c r="F33" s="24">
        <f>+CNE!F33</f>
        <v>615286</v>
      </c>
      <c r="G33" s="24">
        <f>+CNE!G33</f>
        <v>0</v>
      </c>
      <c r="H33" s="24">
        <f>+'[4]BULLETIN ANNUEL'!H$298</f>
        <v>277127</v>
      </c>
      <c r="I33" s="24">
        <f>+'[4]BULLETIN ANNUEL'!I$298</f>
        <v>277127</v>
      </c>
      <c r="J33" s="24">
        <f>+'[4]BULLETIN ANNUEL'!J$298</f>
        <v>338159</v>
      </c>
      <c r="K33" s="24">
        <f>+'[4]BULLETIN ANNUEL'!K$298</f>
        <v>0</v>
      </c>
      <c r="L33" s="24">
        <f>+'[4]BULLETIN ANNUEL'!N$298</f>
        <v>84092</v>
      </c>
      <c r="M33" s="24">
        <f>+'[4]BULLETIN ANNUEL'!O$298</f>
        <v>174048</v>
      </c>
      <c r="N33" s="24">
        <f>+'[4]BULLETIN ANNUEL'!P$298</f>
        <v>-89956</v>
      </c>
      <c r="O33" s="25">
        <f>+'[4]BULLETIN ANNUEL'!Q$298</f>
        <v>248203</v>
      </c>
    </row>
    <row r="34" spans="1:15" ht="15" customHeight="1">
      <c r="A34" s="30"/>
      <c r="B34" s="31" t="str">
        <f>+'[4]BULLETIN ANNUEL'!A$24</f>
        <v>JUIL</v>
      </c>
      <c r="C34" s="24">
        <f>+CNE!C34</f>
        <v>603070</v>
      </c>
      <c r="D34" s="24">
        <f>+CNE!D34</f>
        <v>0</v>
      </c>
      <c r="E34" s="24">
        <f>+CNE!E34</f>
        <v>0</v>
      </c>
      <c r="F34" s="24">
        <f>+CNE!F34</f>
        <v>603070</v>
      </c>
      <c r="G34" s="24">
        <f>+CNE!G34</f>
        <v>0</v>
      </c>
      <c r="H34" s="24">
        <f>+'[4]BULLETIN ANNUEL'!H$299</f>
        <v>201211</v>
      </c>
      <c r="I34" s="24">
        <f>+'[4]BULLETIN ANNUEL'!I$299</f>
        <v>201211</v>
      </c>
      <c r="J34" s="24">
        <f>+'[4]BULLETIN ANNUEL'!J$299</f>
        <v>401859</v>
      </c>
      <c r="K34" s="24">
        <f>+'[4]BULLETIN ANNUEL'!K$299</f>
        <v>0</v>
      </c>
      <c r="L34" s="24">
        <f>+'[4]BULLETIN ANNUEL'!N$299</f>
        <v>71855</v>
      </c>
      <c r="M34" s="24">
        <f>+'[4]BULLETIN ANNUEL'!O$299</f>
        <v>175414</v>
      </c>
      <c r="N34" s="24">
        <f>+'[4]BULLETIN ANNUEL'!P$299</f>
        <v>-103559</v>
      </c>
      <c r="O34" s="25">
        <f>+'[4]BULLETIN ANNUEL'!Q$299</f>
        <v>298300</v>
      </c>
    </row>
    <row r="35" spans="1:15" ht="15" customHeight="1">
      <c r="A35" s="30"/>
      <c r="B35" s="31" t="str">
        <f>+'[4]BULLETIN ANNUEL'!A$25</f>
        <v>AOU</v>
      </c>
      <c r="C35" s="24">
        <f>+CNE!C35</f>
        <v>604575</v>
      </c>
      <c r="D35" s="24">
        <f>+CNE!D35</f>
        <v>0</v>
      </c>
      <c r="E35" s="24">
        <f>+CNE!E35</f>
        <v>0</v>
      </c>
      <c r="F35" s="24">
        <f>+CNE!F35</f>
        <v>604575</v>
      </c>
      <c r="G35" s="24">
        <f>+CNE!G35</f>
        <v>0</v>
      </c>
      <c r="H35" s="24">
        <f>+'[4]BULLETIN ANNUEL'!H$300</f>
        <v>231360</v>
      </c>
      <c r="I35" s="24">
        <f>+'[4]BULLETIN ANNUEL'!I$300</f>
        <v>231360</v>
      </c>
      <c r="J35" s="24">
        <f>+'[4]BULLETIN ANNUEL'!J$300</f>
        <v>373215</v>
      </c>
      <c r="K35" s="24">
        <f>+'[4]BULLETIN ANNUEL'!K$300</f>
        <v>0</v>
      </c>
      <c r="L35" s="24">
        <f>+'[4]BULLETIN ANNUEL'!N$300</f>
        <v>60770</v>
      </c>
      <c r="M35" s="24">
        <f>+'[4]BULLETIN ANNUEL'!O$300</f>
        <v>167671</v>
      </c>
      <c r="N35" s="24">
        <f>+'[4]BULLETIN ANNUEL'!P$300</f>
        <v>-106901</v>
      </c>
      <c r="O35" s="25">
        <f>+'[4]BULLETIN ANNUEL'!Q$300</f>
        <v>266314</v>
      </c>
    </row>
    <row r="36" spans="1:15" ht="15" customHeight="1">
      <c r="A36" s="30"/>
      <c r="B36" s="31" t="str">
        <f>+'[4]BULLETIN ANNUEL'!A$26</f>
        <v>SEPT</v>
      </c>
      <c r="C36" s="24">
        <f>+CNE!C36</f>
        <v>606030</v>
      </c>
      <c r="D36" s="24">
        <f>+CNE!D36</f>
        <v>0</v>
      </c>
      <c r="E36" s="24">
        <f>+CNE!E36</f>
        <v>0</v>
      </c>
      <c r="F36" s="24">
        <f>+CNE!F36</f>
        <v>606030</v>
      </c>
      <c r="G36" s="24">
        <f>+CNE!G36</f>
        <v>0</v>
      </c>
      <c r="H36" s="24">
        <f>+'[4]BULLETIN ANNUEL'!H$301</f>
        <v>213944</v>
      </c>
      <c r="I36" s="24">
        <f>+'[4]BULLETIN ANNUEL'!I$301</f>
        <v>213944</v>
      </c>
      <c r="J36" s="24">
        <f>+'[4]BULLETIN ANNUEL'!J$301</f>
        <v>392086</v>
      </c>
      <c r="K36" s="24">
        <f>+'[4]BULLETIN ANNUEL'!K$301</f>
        <v>0</v>
      </c>
      <c r="L36" s="24">
        <f>+'[4]BULLETIN ANNUEL'!N$301</f>
        <v>67353</v>
      </c>
      <c r="M36" s="24">
        <f>+'[4]BULLETIN ANNUEL'!O$301</f>
        <v>173589</v>
      </c>
      <c r="N36" s="24">
        <f>+'[4]BULLETIN ANNUEL'!P$301</f>
        <v>-106236</v>
      </c>
      <c r="O36" s="25">
        <f>+'[4]BULLETIN ANNUEL'!Q$301</f>
        <v>285850</v>
      </c>
    </row>
    <row r="37" spans="1:15" ht="15" customHeight="1">
      <c r="A37" s="30"/>
      <c r="B37" s="31" t="str">
        <f>+'[4]BULLETIN ANNUEL'!A$27</f>
        <v>OCT</v>
      </c>
      <c r="C37" s="24">
        <f>+CNE!C37</f>
        <v>607534</v>
      </c>
      <c r="D37" s="24">
        <f>+CNE!D37</f>
        <v>0</v>
      </c>
      <c r="E37" s="24">
        <f>+CNE!E37</f>
        <v>0</v>
      </c>
      <c r="F37" s="24">
        <f>+CNE!F37</f>
        <v>607534</v>
      </c>
      <c r="G37" s="24">
        <f>+CNE!G37</f>
        <v>0</v>
      </c>
      <c r="H37" s="24">
        <f>+'[4]BULLETIN ANNUEL'!H$302</f>
        <v>141514</v>
      </c>
      <c r="I37" s="24">
        <f>+'[4]BULLETIN ANNUEL'!I$302</f>
        <v>141514</v>
      </c>
      <c r="J37" s="24">
        <f>+'[4]BULLETIN ANNUEL'!J$302</f>
        <v>466020</v>
      </c>
      <c r="K37" s="24">
        <f>+'[4]BULLETIN ANNUEL'!K$302</f>
        <v>0</v>
      </c>
      <c r="L37" s="24">
        <f>+'[4]BULLETIN ANNUEL'!N$302</f>
        <v>75691</v>
      </c>
      <c r="M37" s="24">
        <f>+'[4]BULLETIN ANNUEL'!O$302</f>
        <v>176592</v>
      </c>
      <c r="N37" s="24">
        <f>+'[4]BULLETIN ANNUEL'!P$302</f>
        <v>-100901</v>
      </c>
      <c r="O37" s="25">
        <f>+'[4]BULLETIN ANNUEL'!Q$302</f>
        <v>365119</v>
      </c>
    </row>
    <row r="38" spans="1:15" ht="15" customHeight="1">
      <c r="A38" s="30"/>
      <c r="B38" s="31" t="str">
        <f>+'[4]BULLETIN ANNUEL'!A$28</f>
        <v>NOV</v>
      </c>
      <c r="C38" s="24">
        <f>+CNE!C38</f>
        <v>607638</v>
      </c>
      <c r="D38" s="24">
        <f>+CNE!D38</f>
        <v>0</v>
      </c>
      <c r="E38" s="24">
        <f>+CNE!E38</f>
        <v>0</v>
      </c>
      <c r="F38" s="24">
        <f>+CNE!F38</f>
        <v>607638</v>
      </c>
      <c r="G38" s="24">
        <f>+CNE!G38</f>
        <v>0</v>
      </c>
      <c r="H38" s="24">
        <f>+'[4]BULLETIN ANNUEL'!H$303</f>
        <v>184319</v>
      </c>
      <c r="I38" s="24">
        <f>+'[4]BULLETIN ANNUEL'!I$303</f>
        <v>184319</v>
      </c>
      <c r="J38" s="24">
        <f>+'[4]BULLETIN ANNUEL'!J$303</f>
        <v>423319</v>
      </c>
      <c r="K38" s="24">
        <f>+'[4]BULLETIN ANNUEL'!K$303</f>
        <v>0</v>
      </c>
      <c r="L38" s="24">
        <f>+'[4]BULLETIN ANNUEL'!N$303</f>
        <v>87054</v>
      </c>
      <c r="M38" s="24">
        <f>+'[4]BULLETIN ANNUEL'!O$303</f>
        <v>165810</v>
      </c>
      <c r="N38" s="24">
        <f>+'[4]BULLETIN ANNUEL'!P$303</f>
        <v>-78756</v>
      </c>
      <c r="O38" s="25">
        <f>+'[4]BULLETIN ANNUEL'!Q$303</f>
        <v>344563</v>
      </c>
    </row>
    <row r="39" spans="1:15" ht="15" customHeight="1">
      <c r="A39" s="30"/>
      <c r="B39" s="31">
        <f>+'[4]BULLETIN ANNUEL'!A$29</f>
        <v>0</v>
      </c>
      <c r="C39" s="24">
        <f>+CNE!C39</f>
        <v>0</v>
      </c>
      <c r="D39" s="24">
        <f>+CNE!D39</f>
        <v>0</v>
      </c>
      <c r="E39" s="24">
        <f>+CNE!E39</f>
        <v>0</v>
      </c>
      <c r="F39" s="24">
        <f>+CNE!F39</f>
        <v>0</v>
      </c>
      <c r="G39" s="24">
        <f>+CNE!G39</f>
        <v>0</v>
      </c>
      <c r="H39" s="24">
        <f>+'[4]BULLETIN ANNUEL'!H$304</f>
        <v>0</v>
      </c>
      <c r="I39" s="24">
        <f>+'[4]BULLETIN ANNUEL'!I$304</f>
        <v>0</v>
      </c>
      <c r="J39" s="24">
        <f>+'[4]BULLETIN ANNUEL'!J$304</f>
        <v>0</v>
      </c>
      <c r="K39" s="24">
        <f>+'[4]BULLETIN ANNUEL'!K$304</f>
        <v>0</v>
      </c>
      <c r="L39" s="24">
        <f>+'[4]BULLETIN ANNUEL'!N$304</f>
        <v>0</v>
      </c>
      <c r="M39" s="24">
        <f>+'[4]BULLETIN ANNUEL'!O$304</f>
        <v>0</v>
      </c>
      <c r="N39" s="24">
        <f>+'[4]BULLETIN ANNUEL'!P$304</f>
        <v>0</v>
      </c>
      <c r="O39" s="25">
        <f>+'[4]BULLETIN ANNUEL'!Q$304</f>
        <v>0</v>
      </c>
    </row>
    <row r="40" spans="1:15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  <row r="41" spans="1:15" ht="19.25" customHeight="1">
      <c r="B41" s="191" t="s">
        <v>183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9.25" customHeight="1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8">
    <mergeCell ref="A4:B6"/>
    <mergeCell ref="O4:O6"/>
    <mergeCell ref="N5:N6"/>
    <mergeCell ref="M5:M6"/>
    <mergeCell ref="L5:L6"/>
    <mergeCell ref="K5:K6"/>
    <mergeCell ref="J5:J6"/>
    <mergeCell ref="L4:N4"/>
  </mergeCells>
  <phoneticPr fontId="0" type="noConversion"/>
  <printOptions horizontalCentered="1"/>
  <pageMargins left="0.43" right="0.35" top="0.83" bottom="0.81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42"/>
  <sheetViews>
    <sheetView showGridLines="0" view="pageBreakPreview" topLeftCell="A7" zoomScaleSheetLayoutView="100" workbookViewId="0">
      <selection activeCell="E29" sqref="E29"/>
    </sheetView>
  </sheetViews>
  <sheetFormatPr baseColWidth="10" defaultColWidth="11.5" defaultRowHeight="12" x14ac:dyDescent="0"/>
  <cols>
    <col min="1" max="1" width="6.6640625" style="8" customWidth="1"/>
    <col min="2" max="2" width="9.6640625" style="8" bestFit="1" customWidth="1"/>
    <col min="3" max="3" width="8.33203125" style="8" customWidth="1"/>
    <col min="4" max="4" width="10" style="8" customWidth="1"/>
    <col min="5" max="5" width="10.5" style="8" customWidth="1"/>
    <col min="6" max="6" width="8.1640625" style="8" customWidth="1"/>
    <col min="7" max="7" width="9.83203125" style="8" customWidth="1"/>
    <col min="8" max="8" width="9.1640625" style="8" customWidth="1"/>
    <col min="9" max="9" width="8.5" style="8" customWidth="1"/>
    <col min="10" max="10" width="10.33203125" style="8" customWidth="1"/>
    <col min="11" max="11" width="8" style="8" customWidth="1"/>
    <col min="12" max="12" width="7.33203125" style="8" customWidth="1"/>
    <col min="13" max="13" width="10.1640625" style="8" customWidth="1"/>
    <col min="14" max="14" width="9.5" style="8" customWidth="1"/>
    <col min="15" max="15" width="10.5" style="8" customWidth="1"/>
    <col min="16" max="16" width="11.1640625" style="8" customWidth="1"/>
    <col min="17" max="17" width="10.33203125" style="8" customWidth="1"/>
    <col min="18" max="18" width="9" style="8" customWidth="1"/>
    <col min="19" max="19" width="8" style="8" customWidth="1"/>
    <col min="20" max="20" width="9.5" style="8" customWidth="1"/>
    <col min="21" max="21" width="7.6640625" style="8" customWidth="1"/>
    <col min="22" max="22" width="8.5" style="8" customWidth="1"/>
    <col min="23" max="23" width="5.1640625" style="8" customWidth="1"/>
    <col min="24" max="16384" width="11.5" style="8"/>
  </cols>
  <sheetData>
    <row r="2" spans="1:22" ht="15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" customHeight="1" thickBot="1">
      <c r="A3" s="1"/>
      <c r="B3" s="1"/>
      <c r="C3" s="6" t="str">
        <f>+PNG!$B$3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 t="s">
        <v>133</v>
      </c>
      <c r="T3" s="1"/>
      <c r="U3" s="1"/>
      <c r="V3" s="1"/>
    </row>
    <row r="4" spans="1:22" ht="24" customHeight="1">
      <c r="A4" s="195" t="s">
        <v>40</v>
      </c>
      <c r="B4" s="196"/>
      <c r="C4" s="239" t="s">
        <v>134</v>
      </c>
      <c r="D4" s="240"/>
      <c r="E4" s="240"/>
      <c r="F4" s="240"/>
      <c r="G4" s="240"/>
      <c r="H4" s="240"/>
      <c r="I4" s="240"/>
      <c r="J4" s="241"/>
      <c r="K4" s="236" t="s">
        <v>135</v>
      </c>
      <c r="L4" s="245"/>
      <c r="M4" s="245"/>
      <c r="N4" s="245"/>
      <c r="O4" s="245"/>
      <c r="P4" s="245"/>
      <c r="Q4" s="247"/>
      <c r="R4" s="236" t="s">
        <v>136</v>
      </c>
      <c r="S4" s="245"/>
      <c r="T4" s="245"/>
      <c r="U4" s="245"/>
      <c r="V4" s="246"/>
    </row>
    <row r="5" spans="1:22" ht="30" customHeight="1">
      <c r="A5" s="230"/>
      <c r="B5" s="231"/>
      <c r="C5" s="95" t="s">
        <v>48</v>
      </c>
      <c r="D5" s="96"/>
      <c r="E5" s="97"/>
      <c r="F5" s="95" t="s">
        <v>137</v>
      </c>
      <c r="G5" s="96"/>
      <c r="H5" s="97"/>
      <c r="I5" s="235" t="s">
        <v>138</v>
      </c>
      <c r="J5" s="235" t="s">
        <v>139</v>
      </c>
      <c r="K5" s="243" t="s">
        <v>140</v>
      </c>
      <c r="L5" s="248"/>
      <c r="M5" s="248"/>
      <c r="N5" s="244"/>
      <c r="O5" s="235" t="s">
        <v>38</v>
      </c>
      <c r="P5" s="235" t="s">
        <v>141</v>
      </c>
      <c r="Q5" s="249" t="s">
        <v>11</v>
      </c>
      <c r="R5" s="243" t="s">
        <v>142</v>
      </c>
      <c r="S5" s="244"/>
      <c r="T5" s="243" t="s">
        <v>143</v>
      </c>
      <c r="U5" s="244"/>
      <c r="V5" s="242" t="s">
        <v>11</v>
      </c>
    </row>
    <row r="6" spans="1:22" ht="57" customHeight="1">
      <c r="A6" s="201"/>
      <c r="B6" s="202"/>
      <c r="C6" s="135" t="s">
        <v>144</v>
      </c>
      <c r="D6" s="135" t="s">
        <v>145</v>
      </c>
      <c r="E6" s="135" t="s">
        <v>11</v>
      </c>
      <c r="F6" s="135" t="s">
        <v>144</v>
      </c>
      <c r="G6" s="135" t="s">
        <v>145</v>
      </c>
      <c r="H6" s="135" t="s">
        <v>11</v>
      </c>
      <c r="I6" s="204"/>
      <c r="J6" s="204"/>
      <c r="K6" s="146" t="s">
        <v>146</v>
      </c>
      <c r="L6" s="146" t="s">
        <v>147</v>
      </c>
      <c r="M6" s="135" t="s">
        <v>148</v>
      </c>
      <c r="N6" s="140" t="s">
        <v>11</v>
      </c>
      <c r="O6" s="204"/>
      <c r="P6" s="204"/>
      <c r="Q6" s="250"/>
      <c r="R6" s="135" t="s">
        <v>149</v>
      </c>
      <c r="S6" s="135" t="s">
        <v>150</v>
      </c>
      <c r="T6" s="135" t="s">
        <v>149</v>
      </c>
      <c r="U6" s="135" t="s">
        <v>150</v>
      </c>
      <c r="V6" s="206"/>
    </row>
    <row r="7" spans="1:22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5" customHeight="1">
      <c r="A8" s="22">
        <f>+[5]BULLETIN!B$83</f>
        <v>2008</v>
      </c>
      <c r="B8" s="27"/>
      <c r="C8" s="24">
        <f>+[5]BULLETIN!C$330</f>
        <v>0</v>
      </c>
      <c r="D8" s="24">
        <f>+[5]BULLETIN!D$330</f>
        <v>358912</v>
      </c>
      <c r="E8" s="24">
        <f>+[5]BULLETIN!E$330</f>
        <v>358912</v>
      </c>
      <c r="F8" s="24">
        <f>+[5]BULLETIN!F$330</f>
        <v>0</v>
      </c>
      <c r="G8" s="24">
        <f>+[5]BULLETIN!G$330</f>
        <v>25367</v>
      </c>
      <c r="H8" s="24">
        <f>+[5]BULLETIN!H$330</f>
        <v>25367</v>
      </c>
      <c r="I8" s="24">
        <f>+[5]BULLETIN!I$330</f>
        <v>59</v>
      </c>
      <c r="J8" s="24">
        <f>+[5]BULLETIN!J$330</f>
        <v>384338</v>
      </c>
      <c r="K8" s="24">
        <f>+[5]BULLETIN!K$330</f>
        <v>0</v>
      </c>
      <c r="L8" s="24">
        <f>+[5]BULLETIN!L$330</f>
        <v>0</v>
      </c>
      <c r="M8" s="24">
        <f>+[5]BULLETIN!M$330</f>
        <v>0</v>
      </c>
      <c r="N8" s="24">
        <f>+[5]BULLETIN!N$330</f>
        <v>0</v>
      </c>
      <c r="O8" s="24">
        <f>+[5]BULLETIN!O$330</f>
        <v>22160</v>
      </c>
      <c r="P8" s="24">
        <f>+[5]BULLETIN!P$330</f>
        <v>362178</v>
      </c>
      <c r="Q8" s="24">
        <f>+[5]BULLETIN!Q$330</f>
        <v>384338</v>
      </c>
      <c r="R8" s="24">
        <f>+[5]BULLETIN!R$330</f>
        <v>0</v>
      </c>
      <c r="S8" s="24">
        <f>+[5]BULLETIN!S$330</f>
        <v>0</v>
      </c>
      <c r="T8" s="24">
        <f>+[5]BULLETIN!T$330</f>
        <v>0</v>
      </c>
      <c r="U8" s="24">
        <f>+[5]BULLETIN!U$330</f>
        <v>0</v>
      </c>
      <c r="V8" s="25">
        <f>+[5]BULLETIN!V$330</f>
        <v>0</v>
      </c>
    </row>
    <row r="9" spans="1:22" ht="15" customHeight="1">
      <c r="A9" s="22">
        <f>+[6]BULLETIN!B$83</f>
        <v>2009</v>
      </c>
      <c r="B9" s="27"/>
      <c r="C9" s="24">
        <f>+[6]BULLETIN!C$330</f>
        <v>0</v>
      </c>
      <c r="D9" s="24">
        <f>+[6]BULLETIN!D$330</f>
        <v>374650</v>
      </c>
      <c r="E9" s="24">
        <f>+[6]BULLETIN!E$330</f>
        <v>374650</v>
      </c>
      <c r="F9" s="24">
        <f>+[6]BULLETIN!F$330</f>
        <v>0</v>
      </c>
      <c r="G9" s="24">
        <f>+[6]BULLETIN!G$330</f>
        <v>49459</v>
      </c>
      <c r="H9" s="24">
        <f>+[6]BULLETIN!H$330</f>
        <v>49459</v>
      </c>
      <c r="I9" s="24">
        <f>+[6]BULLETIN!I$330</f>
        <v>1991</v>
      </c>
      <c r="J9" s="24">
        <f>+[6]BULLETIN!J$330</f>
        <v>426100</v>
      </c>
      <c r="K9" s="24">
        <f>+[6]BULLETIN!K$330</f>
        <v>0</v>
      </c>
      <c r="L9" s="24">
        <f>+[6]BULLETIN!L$330</f>
        <v>0</v>
      </c>
      <c r="M9" s="24">
        <f>+[6]BULLETIN!M$330</f>
        <v>2562</v>
      </c>
      <c r="N9" s="24">
        <f>+[6]BULLETIN!N$330</f>
        <v>2562</v>
      </c>
      <c r="O9" s="24">
        <f>+[6]BULLETIN!O$330</f>
        <v>21635</v>
      </c>
      <c r="P9" s="24">
        <f>+[6]BULLETIN!P$330</f>
        <v>401903</v>
      </c>
      <c r="Q9" s="24">
        <f>+[6]BULLETIN!Q$330</f>
        <v>426100</v>
      </c>
      <c r="R9" s="24">
        <f>+[6]BULLETIN!R$330</f>
        <v>0</v>
      </c>
      <c r="S9" s="24">
        <f>+[6]BULLETIN!S$330</f>
        <v>0</v>
      </c>
      <c r="T9" s="24">
        <f>+[6]BULLETIN!T$330</f>
        <v>0</v>
      </c>
      <c r="U9" s="24">
        <f>+[6]BULLETIN!U$330</f>
        <v>0</v>
      </c>
      <c r="V9" s="25">
        <f>+[6]BULLETIN!V$330</f>
        <v>0</v>
      </c>
    </row>
    <row r="10" spans="1:22" ht="15" customHeight="1">
      <c r="A10" s="22">
        <f>+'[7]BULLETIN ANNUEL'!B$83</f>
        <v>2010</v>
      </c>
      <c r="B10" s="27"/>
      <c r="C10" s="24">
        <f>+'[7]BULLETIN ANNUEL'!C$330</f>
        <v>1732</v>
      </c>
      <c r="D10" s="24">
        <f>+'[7]BULLETIN ANNUEL'!D$330</f>
        <v>488220</v>
      </c>
      <c r="E10" s="24">
        <f>+'[7]BULLETIN ANNUEL'!E$330</f>
        <v>489952</v>
      </c>
      <c r="F10" s="24">
        <f>+'[7]BULLETIN ANNUEL'!F$330</f>
        <v>0</v>
      </c>
      <c r="G10" s="24">
        <f>+'[7]BULLETIN ANNUEL'!G$330</f>
        <v>88032</v>
      </c>
      <c r="H10" s="24">
        <f>+'[7]BULLETIN ANNUEL'!H$330</f>
        <v>88032</v>
      </c>
      <c r="I10" s="24">
        <f>+'[7]BULLETIN ANNUEL'!I$330</f>
        <v>3315</v>
      </c>
      <c r="J10" s="24">
        <f>+'[7]BULLETIN ANNUEL'!J$330</f>
        <v>581299</v>
      </c>
      <c r="K10" s="24">
        <f>+'[7]BULLETIN ANNUEL'!K$330</f>
        <v>0</v>
      </c>
      <c r="L10" s="24">
        <f>+'[7]BULLETIN ANNUEL'!L$330</f>
        <v>0</v>
      </c>
      <c r="M10" s="24">
        <f>+'[7]BULLETIN ANNUEL'!M$330</f>
        <v>19831</v>
      </c>
      <c r="N10" s="24">
        <f>+'[7]BULLETIN ANNUEL'!N$330</f>
        <v>19831</v>
      </c>
      <c r="O10" s="24">
        <f>+'[7]BULLETIN ANNUEL'!O$330</f>
        <v>23959</v>
      </c>
      <c r="P10" s="24">
        <f>+'[7]BULLETIN ANNUEL'!P$330</f>
        <v>537509</v>
      </c>
      <c r="Q10" s="24">
        <f>+'[7]BULLETIN ANNUEL'!Q$330</f>
        <v>581299</v>
      </c>
      <c r="R10" s="24">
        <f>+'[7]BULLETIN ANNUEL'!R$330</f>
        <v>0</v>
      </c>
      <c r="S10" s="24">
        <f>+'[7]BULLETIN ANNUEL'!S$330</f>
        <v>0</v>
      </c>
      <c r="T10" s="24">
        <f>+'[7]BULLETIN ANNUEL'!T$330</f>
        <v>0</v>
      </c>
      <c r="U10" s="24">
        <f>+'[7]BULLETIN ANNUEL'!U$330</f>
        <v>0</v>
      </c>
      <c r="V10" s="25">
        <f>+'[7]BULLETIN ANNUEL'!V$330</f>
        <v>0</v>
      </c>
    </row>
    <row r="11" spans="1:22" ht="15" customHeight="1">
      <c r="A11" s="22">
        <f>+'[8]BULLETIN ANNUEL'!B$83</f>
        <v>2011</v>
      </c>
      <c r="B11" s="27"/>
      <c r="C11" s="24">
        <f>+'[8]BULLETIN ANNUEL'!C$330</f>
        <v>0</v>
      </c>
      <c r="D11" s="24">
        <f>+'[8]BULLETIN ANNUEL'!D$330</f>
        <v>615970</v>
      </c>
      <c r="E11" s="24">
        <f>+'[8]BULLETIN ANNUEL'!E$330</f>
        <v>615970</v>
      </c>
      <c r="F11" s="24">
        <f>+'[8]BULLETIN ANNUEL'!F$330</f>
        <v>0</v>
      </c>
      <c r="G11" s="24">
        <f>+'[8]BULLETIN ANNUEL'!G$330</f>
        <v>104850</v>
      </c>
      <c r="H11" s="24">
        <f>+'[8]BULLETIN ANNUEL'!H$330</f>
        <v>104850</v>
      </c>
      <c r="I11" s="24">
        <f>+'[8]BULLETIN ANNUEL'!I$330</f>
        <v>12144</v>
      </c>
      <c r="J11" s="24">
        <f>+'[8]BULLETIN ANNUEL'!J$330</f>
        <v>732964</v>
      </c>
      <c r="K11" s="24">
        <f>+'[8]BULLETIN ANNUEL'!K$330</f>
        <v>0</v>
      </c>
      <c r="L11" s="24">
        <f>+'[8]BULLETIN ANNUEL'!L$330</f>
        <v>0</v>
      </c>
      <c r="M11" s="24">
        <f>+'[8]BULLETIN ANNUEL'!M$330</f>
        <v>3529</v>
      </c>
      <c r="N11" s="24">
        <f>+'[8]BULLETIN ANNUEL'!N$330</f>
        <v>3529</v>
      </c>
      <c r="O11" s="24">
        <f>+'[8]BULLETIN ANNUEL'!O$330</f>
        <v>26514</v>
      </c>
      <c r="P11" s="24">
        <f>+'[8]BULLETIN ANNUEL'!P$330</f>
        <v>702921</v>
      </c>
      <c r="Q11" s="24">
        <f>+'[8]BULLETIN ANNUEL'!Q$330</f>
        <v>732964</v>
      </c>
      <c r="R11" s="24">
        <f>+'[8]BULLETIN ANNUEL'!R$330</f>
        <v>0</v>
      </c>
      <c r="S11" s="24">
        <f>+'[8]BULLETIN ANNUEL'!S$330</f>
        <v>0</v>
      </c>
      <c r="T11" s="24">
        <f>+'[8]BULLETIN ANNUEL'!T$330</f>
        <v>0</v>
      </c>
      <c r="U11" s="24">
        <f>+'[8]BULLETIN ANNUEL'!U$330</f>
        <v>0</v>
      </c>
      <c r="V11" s="25">
        <f>+'[8]BULLETIN ANNUEL'!V$330</f>
        <v>0</v>
      </c>
    </row>
    <row r="12" spans="1:22" ht="15" customHeight="1">
      <c r="A12" s="22">
        <f>+'[9]BULLETIN ANNUEL'!$B$83</f>
        <v>2012</v>
      </c>
      <c r="B12" s="27"/>
      <c r="C12" s="24">
        <f>+'[9]BULLETIN ANNUEL'!C$330</f>
        <v>45</v>
      </c>
      <c r="D12" s="24">
        <f>+'[9]BULLETIN ANNUEL'!D$330</f>
        <v>502910</v>
      </c>
      <c r="E12" s="24">
        <f>+'[9]BULLETIN ANNUEL'!E$330</f>
        <v>502955</v>
      </c>
      <c r="F12" s="24">
        <f>+'[9]BULLETIN ANNUEL'!F$330</f>
        <v>0</v>
      </c>
      <c r="G12" s="24">
        <f>+'[9]BULLETIN ANNUEL'!G$330</f>
        <v>99982</v>
      </c>
      <c r="H12" s="24">
        <f>+'[9]BULLETIN ANNUEL'!H$330</f>
        <v>99982</v>
      </c>
      <c r="I12" s="24">
        <f>+'[9]BULLETIN ANNUEL'!I$330</f>
        <v>17777</v>
      </c>
      <c r="J12" s="24">
        <f>+'[9]BULLETIN ANNUEL'!J$330</f>
        <v>620714</v>
      </c>
      <c r="K12" s="24">
        <f>+'[9]BULLETIN ANNUEL'!K$330</f>
        <v>0</v>
      </c>
      <c r="L12" s="24">
        <f>+'[9]BULLETIN ANNUEL'!L$330</f>
        <v>0</v>
      </c>
      <c r="M12" s="24">
        <f>+'[9]BULLETIN ANNUEL'!M$330</f>
        <v>3152</v>
      </c>
      <c r="N12" s="24">
        <f>+'[9]BULLETIN ANNUEL'!N$330</f>
        <v>3152</v>
      </c>
      <c r="O12" s="24">
        <f>+'[9]BULLETIN ANNUEL'!O$330</f>
        <v>10278</v>
      </c>
      <c r="P12" s="24">
        <f>+'[9]BULLETIN ANNUEL'!P$330</f>
        <v>607284</v>
      </c>
      <c r="Q12" s="24">
        <f>+'[9]BULLETIN ANNUEL'!Q$330</f>
        <v>620714</v>
      </c>
      <c r="R12" s="24">
        <f>+'[9]BULLETIN ANNUEL'!R$330</f>
        <v>0</v>
      </c>
      <c r="S12" s="24">
        <f>+'[9]BULLETIN ANNUEL'!S$330</f>
        <v>0</v>
      </c>
      <c r="T12" s="24">
        <f>+'[9]BULLETIN ANNUEL'!T$330</f>
        <v>0</v>
      </c>
      <c r="U12" s="24">
        <f>+'[9]BULLETIN ANNUEL'!U$330</f>
        <v>0</v>
      </c>
      <c r="V12" s="25">
        <f>+'[9]BULLETIN ANNUEL'!V$330</f>
        <v>0</v>
      </c>
    </row>
    <row r="13" spans="1:22" ht="15" customHeight="1">
      <c r="A13" s="22">
        <f>+'[10]BULLETIN ANNUEL'!$B$83</f>
        <v>2013</v>
      </c>
      <c r="B13" s="27"/>
      <c r="C13" s="24">
        <f>+'[10]BULLETIN ANNUEL'!C$330</f>
        <v>0</v>
      </c>
      <c r="D13" s="24">
        <f>+'[10]BULLETIN ANNUEL'!D$330</f>
        <v>660430</v>
      </c>
      <c r="E13" s="24">
        <f>+'[10]BULLETIN ANNUEL'!E$330</f>
        <v>660430</v>
      </c>
      <c r="F13" s="24">
        <f>+'[10]BULLETIN ANNUEL'!F$330</f>
        <v>0</v>
      </c>
      <c r="G13" s="24">
        <f>+'[10]BULLETIN ANNUEL'!G$330</f>
        <v>146120</v>
      </c>
      <c r="H13" s="24">
        <f>+'[10]BULLETIN ANNUEL'!H$330</f>
        <v>146120</v>
      </c>
      <c r="I13" s="24">
        <f>+'[10]BULLETIN ANNUEL'!I$330</f>
        <v>22563</v>
      </c>
      <c r="J13" s="24">
        <f>+'[10]BULLETIN ANNUEL'!J$330</f>
        <v>829113</v>
      </c>
      <c r="K13" s="24">
        <f>+'[10]BULLETIN ANNUEL'!K$330</f>
        <v>0</v>
      </c>
      <c r="L13" s="24">
        <f>+'[10]BULLETIN ANNUEL'!L$330</f>
        <v>0</v>
      </c>
      <c r="M13" s="24">
        <f>+'[10]BULLETIN ANNUEL'!M$330</f>
        <v>2603</v>
      </c>
      <c r="N13" s="24">
        <f>+'[10]BULLETIN ANNUEL'!N$330</f>
        <v>2603</v>
      </c>
      <c r="O13" s="24">
        <f>+'[10]BULLETIN ANNUEL'!O$330</f>
        <v>13288</v>
      </c>
      <c r="P13" s="24">
        <f>+'[10]BULLETIN ANNUEL'!P$330</f>
        <v>813222</v>
      </c>
      <c r="Q13" s="24">
        <f>+'[10]BULLETIN ANNUEL'!Q$330</f>
        <v>829113</v>
      </c>
      <c r="R13" s="24">
        <f>+'[10]BULLETIN ANNUEL'!R$330</f>
        <v>0</v>
      </c>
      <c r="S13" s="24">
        <f>+'[10]BULLETIN ANNUEL'!S$330</f>
        <v>0</v>
      </c>
      <c r="T13" s="24">
        <f>+'[10]BULLETIN ANNUEL'!T$330</f>
        <v>0</v>
      </c>
      <c r="U13" s="24">
        <f>+'[10]BULLETIN ANNUEL'!U$330</f>
        <v>0</v>
      </c>
      <c r="V13" s="25">
        <f>+'[10]BULLETIN ANNUEL'!V$330</f>
        <v>0</v>
      </c>
    </row>
    <row r="14" spans="1:22" ht="15" customHeight="1">
      <c r="A14" s="22">
        <f>+'[11]BULLETIN ANNUEL'!$B$83</f>
        <v>2014</v>
      </c>
      <c r="B14" s="27"/>
      <c r="C14" s="24">
        <f>+'[11]BULLETIN ANNUEL'!C$330</f>
        <v>0</v>
      </c>
      <c r="D14" s="24">
        <f>+'[11]BULLETIN ANNUEL'!D$330</f>
        <v>823804</v>
      </c>
      <c r="E14" s="24">
        <f>+'[11]BULLETIN ANNUEL'!E$330</f>
        <v>823804</v>
      </c>
      <c r="F14" s="24">
        <f>+'[11]BULLETIN ANNUEL'!F$330</f>
        <v>0</v>
      </c>
      <c r="G14" s="24">
        <f>+'[11]BULLETIN ANNUEL'!G$330</f>
        <v>132232</v>
      </c>
      <c r="H14" s="24">
        <f>+'[11]BULLETIN ANNUEL'!H$330</f>
        <v>132232</v>
      </c>
      <c r="I14" s="24">
        <f>+'[11]BULLETIN ANNUEL'!I$330</f>
        <v>16866</v>
      </c>
      <c r="J14" s="24">
        <f>+'[11]BULLETIN ANNUEL'!J$330</f>
        <v>972902</v>
      </c>
      <c r="K14" s="24">
        <f>+'[11]BULLETIN ANNUEL'!K$330</f>
        <v>0</v>
      </c>
      <c r="L14" s="24">
        <f>+'[11]BULLETIN ANNUEL'!L$330</f>
        <v>0</v>
      </c>
      <c r="M14" s="24">
        <f>+'[11]BULLETIN ANNUEL'!M$330</f>
        <v>1316</v>
      </c>
      <c r="N14" s="24">
        <f>+'[11]BULLETIN ANNUEL'!N$330</f>
        <v>1316</v>
      </c>
      <c r="O14" s="24">
        <f>+'[11]BULLETIN ANNUEL'!O$330</f>
        <v>8654</v>
      </c>
      <c r="P14" s="24">
        <f>+'[11]BULLETIN ANNUEL'!P$330</f>
        <v>962932</v>
      </c>
      <c r="Q14" s="24">
        <f>+'[11]BULLETIN ANNUEL'!Q$330</f>
        <v>972902</v>
      </c>
      <c r="R14" s="24">
        <f>+'[11]BULLETIN ANNUEL'!R$330</f>
        <v>30000</v>
      </c>
      <c r="S14" s="24">
        <f>+'[11]BULLETIN ANNUEL'!S$330</f>
        <v>0</v>
      </c>
      <c r="T14" s="24">
        <f>+'[11]BULLETIN ANNUEL'!T$330</f>
        <v>0</v>
      </c>
      <c r="U14" s="24">
        <f>+'[11]BULLETIN ANNUEL'!U$330</f>
        <v>0</v>
      </c>
      <c r="V14" s="25">
        <f>+'[11]BULLETIN ANNUEL'!V$330</f>
        <v>30000</v>
      </c>
    </row>
    <row r="15" spans="1:22" ht="15" customHeight="1">
      <c r="A15" s="22">
        <f>+'[12]BULLETIN ANNUEL'!$B$83</f>
        <v>2015</v>
      </c>
      <c r="B15" s="27"/>
      <c r="C15" s="24">
        <f>+'[12]BULLETIN ANNUEL'!C$330</f>
        <v>0</v>
      </c>
      <c r="D15" s="24">
        <f>+'[12]BULLETIN ANNUEL'!D$330</f>
        <v>956994</v>
      </c>
      <c r="E15" s="24">
        <f>+'[12]BULLETIN ANNUEL'!E$330</f>
        <v>956994</v>
      </c>
      <c r="F15" s="24">
        <f>+'[12]BULLETIN ANNUEL'!F$330</f>
        <v>0</v>
      </c>
      <c r="G15" s="24">
        <f>+'[12]BULLETIN ANNUEL'!G$330</f>
        <v>137954</v>
      </c>
      <c r="H15" s="24">
        <f>+'[12]BULLETIN ANNUEL'!H$330</f>
        <v>137954</v>
      </c>
      <c r="I15" s="24">
        <f>+'[12]BULLETIN ANNUEL'!I$330</f>
        <v>14226</v>
      </c>
      <c r="J15" s="24">
        <f>+'[12]BULLETIN ANNUEL'!J$330</f>
        <v>1109174</v>
      </c>
      <c r="K15" s="24">
        <f>+'[12]BULLETIN ANNUEL'!K$330</f>
        <v>0</v>
      </c>
      <c r="L15" s="24">
        <f>+'[12]BULLETIN ANNUEL'!L$330</f>
        <v>0</v>
      </c>
      <c r="M15" s="24">
        <f>+'[12]BULLETIN ANNUEL'!M$330</f>
        <v>974</v>
      </c>
      <c r="N15" s="24">
        <f>+'[12]BULLETIN ANNUEL'!N$330</f>
        <v>974</v>
      </c>
      <c r="O15" s="24">
        <f>+'[12]BULLETIN ANNUEL'!O$330</f>
        <v>7702</v>
      </c>
      <c r="P15" s="24">
        <f>+'[12]BULLETIN ANNUEL'!P$330</f>
        <v>1100498</v>
      </c>
      <c r="Q15" s="24">
        <f>+'[12]BULLETIN ANNUEL'!Q$330</f>
        <v>1109174</v>
      </c>
      <c r="R15" s="24">
        <f>+'[12]BULLETIN ANNUEL'!R$330</f>
        <v>90000</v>
      </c>
      <c r="S15" s="24">
        <f>+'[12]BULLETIN ANNUEL'!S$330</f>
        <v>0</v>
      </c>
      <c r="T15" s="24">
        <f>+'[12]BULLETIN ANNUEL'!T$330</f>
        <v>0</v>
      </c>
      <c r="U15" s="24">
        <f>+'[12]BULLETIN ANNUEL'!U$330</f>
        <v>0</v>
      </c>
      <c r="V15" s="25">
        <f>+'[12]BULLETIN ANNUEL'!V$330</f>
        <v>90000</v>
      </c>
    </row>
    <row r="16" spans="1:22" ht="15" customHeight="1">
      <c r="A16" s="22">
        <f>+'[13]BULLETIN ANNUEL'!$B$83</f>
        <v>2016</v>
      </c>
      <c r="B16" s="27"/>
      <c r="C16" s="24">
        <f>+'[13]BULLETIN ANNUEL'!C$330</f>
        <v>0</v>
      </c>
      <c r="D16" s="24">
        <f>+'[13]BULLETIN ANNUEL'!D$330</f>
        <v>987393</v>
      </c>
      <c r="E16" s="24">
        <f>+'[13]BULLETIN ANNUEL'!E$330</f>
        <v>987393</v>
      </c>
      <c r="F16" s="24">
        <f>+'[13]BULLETIN ANNUEL'!F$330</f>
        <v>0</v>
      </c>
      <c r="G16" s="24">
        <f>+'[13]BULLETIN ANNUEL'!G$330</f>
        <v>147745</v>
      </c>
      <c r="H16" s="24">
        <f>+'[13]BULLETIN ANNUEL'!H$330</f>
        <v>147745</v>
      </c>
      <c r="I16" s="24">
        <f>+'[13]BULLETIN ANNUEL'!I$330</f>
        <v>15154</v>
      </c>
      <c r="J16" s="24">
        <f>+'[13]BULLETIN ANNUEL'!J$330</f>
        <v>1150292</v>
      </c>
      <c r="K16" s="24">
        <f>+'[13]BULLETIN ANNUEL'!K$330</f>
        <v>0</v>
      </c>
      <c r="L16" s="24">
        <f>+'[13]BULLETIN ANNUEL'!L$330</f>
        <v>0</v>
      </c>
      <c r="M16" s="24">
        <f>+'[13]BULLETIN ANNUEL'!M$330</f>
        <v>629</v>
      </c>
      <c r="N16" s="24">
        <f>+'[13]BULLETIN ANNUEL'!N$330</f>
        <v>629</v>
      </c>
      <c r="O16" s="24">
        <f>+'[13]BULLETIN ANNUEL'!O$330</f>
        <v>7594</v>
      </c>
      <c r="P16" s="24">
        <f>+'[13]BULLETIN ANNUEL'!P$330</f>
        <v>1142069</v>
      </c>
      <c r="Q16" s="24">
        <f>+'[13]BULLETIN ANNUEL'!Q$330</f>
        <v>1150292</v>
      </c>
      <c r="R16" s="24">
        <f>+'[13]BULLETIN ANNUEL'!R$330</f>
        <v>137500</v>
      </c>
      <c r="S16" s="24">
        <f>+'[13]BULLETIN ANNUEL'!S$330</f>
        <v>0</v>
      </c>
      <c r="T16" s="24">
        <f>+'[13]BULLETIN ANNUEL'!T$330</f>
        <v>0</v>
      </c>
      <c r="U16" s="24">
        <f>+'[13]BULLETIN ANNUEL'!U$330</f>
        <v>0</v>
      </c>
      <c r="V16" s="25">
        <f>+'[13]BULLETIN ANNUEL'!V$330</f>
        <v>137500</v>
      </c>
    </row>
    <row r="17" spans="1:22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22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ANNUEL'!C$321</f>
        <v>0</v>
      </c>
      <c r="D18" s="24">
        <f>+'[12]BULLETIN ANNUEL'!D$321</f>
        <v>853885</v>
      </c>
      <c r="E18" s="24">
        <f>+'[12]BULLETIN ANNUEL'!E$321</f>
        <v>853885</v>
      </c>
      <c r="F18" s="24">
        <f>+'[12]BULLETIN ANNUEL'!F$321</f>
        <v>0</v>
      </c>
      <c r="G18" s="24">
        <f>+'[12]BULLETIN ANNUEL'!G$321</f>
        <v>127049</v>
      </c>
      <c r="H18" s="24">
        <f>+'[12]BULLETIN ANNUEL'!H$321</f>
        <v>127049</v>
      </c>
      <c r="I18" s="24">
        <f>+'[12]BULLETIN ANNUEL'!I$321</f>
        <v>19169</v>
      </c>
      <c r="J18" s="24">
        <f>+'[12]BULLETIN ANNUEL'!J$321</f>
        <v>1000103</v>
      </c>
      <c r="K18" s="24">
        <f>+'[12]BULLETIN ANNUEL'!K$321</f>
        <v>0</v>
      </c>
      <c r="L18" s="24">
        <f>+'[12]BULLETIN ANNUEL'!L$321</f>
        <v>0</v>
      </c>
      <c r="M18" s="24">
        <f>+'[12]BULLETIN ANNUEL'!M$321</f>
        <v>1234</v>
      </c>
      <c r="N18" s="24">
        <f>+'[12]BULLETIN ANNUEL'!N$321</f>
        <v>1234</v>
      </c>
      <c r="O18" s="24">
        <f>+'[12]BULLETIN ANNUEL'!O$321</f>
        <v>11830</v>
      </c>
      <c r="P18" s="24">
        <f>+'[12]BULLETIN ANNUEL'!P$321</f>
        <v>987039</v>
      </c>
      <c r="Q18" s="24">
        <f>+'[12]BULLETIN ANNUEL'!Q$321</f>
        <v>1000103</v>
      </c>
      <c r="R18" s="24">
        <f>+'[12]BULLETIN ANNUEL'!R$321</f>
        <v>60000</v>
      </c>
      <c r="S18" s="24">
        <f>+'[12]BULLETIN ANNUEL'!S$321</f>
        <v>0</v>
      </c>
      <c r="T18" s="24">
        <f>+'[12]BULLETIN ANNUEL'!T$321</f>
        <v>0</v>
      </c>
      <c r="U18" s="24">
        <f>+'[12]BULLETIN ANNUEL'!U$321</f>
        <v>0</v>
      </c>
      <c r="V18" s="25">
        <f>+'[12]BULLETIN ANNUEL'!V$321</f>
        <v>60000</v>
      </c>
    </row>
    <row r="19" spans="1:22" ht="15" customHeight="1">
      <c r="A19" s="30"/>
      <c r="B19" s="31" t="str">
        <f>+'[12]BULLETIN ANNUEL'!A$23</f>
        <v>JUN</v>
      </c>
      <c r="C19" s="24">
        <f>+'[12]BULLETIN ANNUEL'!C$324</f>
        <v>0</v>
      </c>
      <c r="D19" s="24">
        <f>+'[12]BULLETIN ANNUEL'!D$324</f>
        <v>884214</v>
      </c>
      <c r="E19" s="24">
        <f>+'[12]BULLETIN ANNUEL'!E$324</f>
        <v>884214</v>
      </c>
      <c r="F19" s="24">
        <f>+'[12]BULLETIN ANNUEL'!F$324</f>
        <v>0</v>
      </c>
      <c r="G19" s="24">
        <f>+'[12]BULLETIN ANNUEL'!G$324</f>
        <v>123317</v>
      </c>
      <c r="H19" s="24">
        <f>+'[12]BULLETIN ANNUEL'!H$324</f>
        <v>123317</v>
      </c>
      <c r="I19" s="24">
        <f>+'[12]BULLETIN ANNUEL'!I$324</f>
        <v>14251</v>
      </c>
      <c r="J19" s="24">
        <f>+'[12]BULLETIN ANNUEL'!J$324</f>
        <v>1021782</v>
      </c>
      <c r="K19" s="24">
        <f>+'[12]BULLETIN ANNUEL'!K$324</f>
        <v>0</v>
      </c>
      <c r="L19" s="24">
        <f>+'[12]BULLETIN ANNUEL'!L$324</f>
        <v>0</v>
      </c>
      <c r="M19" s="24">
        <f>+'[12]BULLETIN ANNUEL'!M$324</f>
        <v>1149</v>
      </c>
      <c r="N19" s="24">
        <f>+'[12]BULLETIN ANNUEL'!N$324</f>
        <v>1149</v>
      </c>
      <c r="O19" s="24">
        <f>+'[12]BULLETIN ANNUEL'!O$324</f>
        <v>7989</v>
      </c>
      <c r="P19" s="24">
        <f>+'[12]BULLETIN ANNUEL'!P$324</f>
        <v>1012644</v>
      </c>
      <c r="Q19" s="24">
        <f>+'[12]BULLETIN ANNUEL'!Q$324</f>
        <v>1021782</v>
      </c>
      <c r="R19" s="24">
        <f>+'[12]BULLETIN ANNUEL'!R$324</f>
        <v>90000</v>
      </c>
      <c r="S19" s="24">
        <f>+'[12]BULLETIN ANNUEL'!S$324</f>
        <v>0</v>
      </c>
      <c r="T19" s="24">
        <f>+'[12]BULLETIN ANNUEL'!T$324</f>
        <v>0</v>
      </c>
      <c r="U19" s="24">
        <f>+'[12]BULLETIN ANNUEL'!U$324</f>
        <v>0</v>
      </c>
      <c r="V19" s="25">
        <f>+'[12]BULLETIN ANNUEL'!V$324</f>
        <v>90000</v>
      </c>
    </row>
    <row r="20" spans="1:22" ht="15" customHeight="1">
      <c r="A20" s="30"/>
      <c r="B20" s="31" t="str">
        <f>+'[12]BULLETIN ANNUEL'!A$26</f>
        <v>SEPT</v>
      </c>
      <c r="C20" s="24">
        <f>+'[12]BULLETIN ANNUEL'!C$327</f>
        <v>0</v>
      </c>
      <c r="D20" s="24">
        <f>+'[12]BULLETIN ANNUEL'!D$327</f>
        <v>901106</v>
      </c>
      <c r="E20" s="24">
        <f>+'[12]BULLETIN ANNUEL'!E$327</f>
        <v>901106</v>
      </c>
      <c r="F20" s="24">
        <f>+'[12]BULLETIN ANNUEL'!F$327</f>
        <v>0</v>
      </c>
      <c r="G20" s="24">
        <f>+'[12]BULLETIN ANNUEL'!G$327</f>
        <v>126170</v>
      </c>
      <c r="H20" s="24">
        <f>+'[12]BULLETIN ANNUEL'!H$327</f>
        <v>126170</v>
      </c>
      <c r="I20" s="24">
        <f>+'[12]BULLETIN ANNUEL'!I$327</f>
        <v>17335</v>
      </c>
      <c r="J20" s="24">
        <f>+'[12]BULLETIN ANNUEL'!J$327</f>
        <v>1044611</v>
      </c>
      <c r="K20" s="24">
        <f>+'[12]BULLETIN ANNUEL'!K$327</f>
        <v>0</v>
      </c>
      <c r="L20" s="24">
        <f>+'[12]BULLETIN ANNUEL'!L$327</f>
        <v>0</v>
      </c>
      <c r="M20" s="24">
        <f>+'[12]BULLETIN ANNUEL'!M$327</f>
        <v>1063</v>
      </c>
      <c r="N20" s="24">
        <f>+'[12]BULLETIN ANNUEL'!N$327</f>
        <v>1063</v>
      </c>
      <c r="O20" s="24">
        <f>+'[12]BULLETIN ANNUEL'!O$327</f>
        <v>7701</v>
      </c>
      <c r="P20" s="24">
        <f>+'[12]BULLETIN ANNUEL'!P$327</f>
        <v>1035847</v>
      </c>
      <c r="Q20" s="24">
        <f>+'[12]BULLETIN ANNUEL'!Q$327</f>
        <v>1044611</v>
      </c>
      <c r="R20" s="24">
        <f>+'[12]BULLETIN ANNUEL'!R$327</f>
        <v>40000</v>
      </c>
      <c r="S20" s="24">
        <f>+'[12]BULLETIN ANNUEL'!S$327</f>
        <v>0</v>
      </c>
      <c r="T20" s="24">
        <f>+'[12]BULLETIN ANNUEL'!T$327</f>
        <v>0</v>
      </c>
      <c r="U20" s="24">
        <f>+'[12]BULLETIN ANNUEL'!U$327</f>
        <v>0</v>
      </c>
      <c r="V20" s="25">
        <f>+'[12]BULLETIN ANNUEL'!V$327</f>
        <v>40000</v>
      </c>
    </row>
    <row r="21" spans="1:22" ht="15" customHeight="1">
      <c r="A21" s="30"/>
      <c r="B21" s="31" t="str">
        <f>+'[12]BULLETIN ANNUEL'!A$29</f>
        <v>DEC</v>
      </c>
      <c r="C21" s="24">
        <f>+'[12]BULLETIN ANNUEL'!C$330</f>
        <v>0</v>
      </c>
      <c r="D21" s="24">
        <f>+'[12]BULLETIN ANNUEL'!D$330</f>
        <v>956994</v>
      </c>
      <c r="E21" s="24">
        <f>+'[12]BULLETIN ANNUEL'!E$330</f>
        <v>956994</v>
      </c>
      <c r="F21" s="24">
        <f>+'[12]BULLETIN ANNUEL'!F$330</f>
        <v>0</v>
      </c>
      <c r="G21" s="24">
        <f>+'[12]BULLETIN ANNUEL'!G$330</f>
        <v>137954</v>
      </c>
      <c r="H21" s="24">
        <f>+'[12]BULLETIN ANNUEL'!H$330</f>
        <v>137954</v>
      </c>
      <c r="I21" s="24">
        <f>+'[12]BULLETIN ANNUEL'!I$330</f>
        <v>14226</v>
      </c>
      <c r="J21" s="24">
        <f>+'[12]BULLETIN ANNUEL'!J$330</f>
        <v>1109174</v>
      </c>
      <c r="K21" s="24">
        <f>+'[12]BULLETIN ANNUEL'!K$330</f>
        <v>0</v>
      </c>
      <c r="L21" s="24">
        <f>+'[12]BULLETIN ANNUEL'!L$330</f>
        <v>0</v>
      </c>
      <c r="M21" s="24">
        <f>+'[12]BULLETIN ANNUEL'!M$330</f>
        <v>974</v>
      </c>
      <c r="N21" s="24">
        <f>+'[12]BULLETIN ANNUEL'!N$330</f>
        <v>974</v>
      </c>
      <c r="O21" s="24">
        <f>+'[12]BULLETIN ANNUEL'!O$330</f>
        <v>7702</v>
      </c>
      <c r="P21" s="24">
        <f>+'[12]BULLETIN ANNUEL'!P$330</f>
        <v>1100498</v>
      </c>
      <c r="Q21" s="24">
        <f>+'[12]BULLETIN ANNUEL'!Q$330</f>
        <v>1109174</v>
      </c>
      <c r="R21" s="24">
        <f>+'[12]BULLETIN ANNUEL'!R$330</f>
        <v>90000</v>
      </c>
      <c r="S21" s="24">
        <f>+'[12]BULLETIN ANNUEL'!S$330</f>
        <v>0</v>
      </c>
      <c r="T21" s="24">
        <f>+'[12]BULLETIN ANNUEL'!T$330</f>
        <v>0</v>
      </c>
      <c r="U21" s="24">
        <f>+'[12]BULLETIN ANNUEL'!U$330</f>
        <v>0</v>
      </c>
      <c r="V21" s="25">
        <f>+'[12]BULLETIN ANNUEL'!V$330</f>
        <v>90000</v>
      </c>
    </row>
    <row r="22" spans="1:22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ANNUEL'!C$321</f>
        <v>0</v>
      </c>
      <c r="D23" s="24">
        <f>+'[13]BULLETIN ANNUEL'!D$321</f>
        <v>995102</v>
      </c>
      <c r="E23" s="24">
        <f>+'[13]BULLETIN ANNUEL'!E$321</f>
        <v>995102</v>
      </c>
      <c r="F23" s="24">
        <f>+'[13]BULLETIN ANNUEL'!F$321</f>
        <v>0</v>
      </c>
      <c r="G23" s="24">
        <f>+'[13]BULLETIN ANNUEL'!G$321</f>
        <v>131486</v>
      </c>
      <c r="H23" s="24">
        <f>+'[13]BULLETIN ANNUEL'!H$321</f>
        <v>131486</v>
      </c>
      <c r="I23" s="24">
        <f>+'[13]BULLETIN ANNUEL'!I$321</f>
        <v>15492</v>
      </c>
      <c r="J23" s="24">
        <f>+'[13]BULLETIN ANNUEL'!J$321</f>
        <v>1142080</v>
      </c>
      <c r="K23" s="24">
        <f>+'[13]BULLETIN ANNUEL'!K$321</f>
        <v>0</v>
      </c>
      <c r="L23" s="24">
        <f>+'[13]BULLETIN ANNUEL'!L$321</f>
        <v>0</v>
      </c>
      <c r="M23" s="24">
        <f>+'[13]BULLETIN ANNUEL'!M$321</f>
        <v>882</v>
      </c>
      <c r="N23" s="24">
        <f>+'[13]BULLETIN ANNUEL'!N$321</f>
        <v>882</v>
      </c>
      <c r="O23" s="24">
        <f>+'[13]BULLETIN ANNUEL'!O$321</f>
        <v>8579</v>
      </c>
      <c r="P23" s="24">
        <f>+'[13]BULLETIN ANNUEL'!P$321</f>
        <v>1132619</v>
      </c>
      <c r="Q23" s="24">
        <f>+'[13]BULLETIN ANNUEL'!Q$321</f>
        <v>1142080</v>
      </c>
      <c r="R23" s="24">
        <f>+'[13]BULLETIN ANNUEL'!R$321</f>
        <v>120000</v>
      </c>
      <c r="S23" s="24">
        <f>+'[13]BULLETIN ANNUEL'!S$321</f>
        <v>0</v>
      </c>
      <c r="T23" s="24">
        <f>+'[13]BULLETIN ANNUEL'!T$321</f>
        <v>0</v>
      </c>
      <c r="U23" s="24">
        <f>+'[13]BULLETIN ANNUEL'!U$321</f>
        <v>0</v>
      </c>
      <c r="V23" s="25">
        <f>+'[13]BULLETIN ANNUEL'!V$321</f>
        <v>120000</v>
      </c>
    </row>
    <row r="24" spans="1:22" ht="15" customHeight="1">
      <c r="A24" s="30"/>
      <c r="B24" s="31" t="str">
        <f>+'[13]BULLETIN ANNUEL'!A$23</f>
        <v>JUIN</v>
      </c>
      <c r="C24" s="24">
        <f>+'[13]BULLETIN ANNUEL'!C$324</f>
        <v>0</v>
      </c>
      <c r="D24" s="24">
        <f>+'[13]BULLETIN ANNUEL'!D$324</f>
        <v>955044</v>
      </c>
      <c r="E24" s="24">
        <f>+'[13]BULLETIN ANNUEL'!E$324</f>
        <v>955044</v>
      </c>
      <c r="F24" s="24">
        <f>+'[13]BULLETIN ANNUEL'!F$324</f>
        <v>0</v>
      </c>
      <c r="G24" s="24">
        <f>+'[13]BULLETIN ANNUEL'!G$324</f>
        <v>130713</v>
      </c>
      <c r="H24" s="24">
        <f>+'[13]BULLETIN ANNUEL'!H$324</f>
        <v>130713</v>
      </c>
      <c r="I24" s="24">
        <f>+'[13]BULLETIN ANNUEL'!I$324</f>
        <v>15071</v>
      </c>
      <c r="J24" s="24">
        <f>+'[13]BULLETIN ANNUEL'!J$324</f>
        <v>1100828</v>
      </c>
      <c r="K24" s="24">
        <f>+'[13]BULLETIN ANNUEL'!K$324</f>
        <v>0</v>
      </c>
      <c r="L24" s="24">
        <f>+'[13]BULLETIN ANNUEL'!L$324</f>
        <v>0</v>
      </c>
      <c r="M24" s="24">
        <f>+'[13]BULLETIN ANNUEL'!M$324</f>
        <v>698</v>
      </c>
      <c r="N24" s="24">
        <f>+'[13]BULLETIN ANNUEL'!N$324</f>
        <v>698</v>
      </c>
      <c r="O24" s="24">
        <f>+'[13]BULLETIN ANNUEL'!O$324</f>
        <v>8269</v>
      </c>
      <c r="P24" s="24">
        <f>+'[13]BULLETIN ANNUEL'!P$324</f>
        <v>1091861</v>
      </c>
      <c r="Q24" s="24">
        <f>+'[13]BULLETIN ANNUEL'!Q$324</f>
        <v>1100828</v>
      </c>
      <c r="R24" s="24">
        <f>+'[13]BULLETIN ANNUEL'!R$324</f>
        <v>0</v>
      </c>
      <c r="S24" s="24">
        <f>+'[13]BULLETIN ANNUEL'!S$324</f>
        <v>0</v>
      </c>
      <c r="T24" s="24">
        <f>+'[13]BULLETIN ANNUEL'!T$324</f>
        <v>0</v>
      </c>
      <c r="U24" s="24">
        <f>+'[13]BULLETIN ANNUEL'!U$324</f>
        <v>0</v>
      </c>
      <c r="V24" s="25">
        <f>+'[13]BULLETIN ANNUEL'!V$324</f>
        <v>0</v>
      </c>
    </row>
    <row r="25" spans="1:22" ht="15" customHeight="1">
      <c r="A25" s="30"/>
      <c r="B25" s="31" t="str">
        <f>+'[13]BULLETIN ANNUEL'!A$26</f>
        <v>SEPT</v>
      </c>
      <c r="C25" s="24">
        <f>+'[13]BULLETIN ANNUEL'!C$327</f>
        <v>0</v>
      </c>
      <c r="D25" s="24">
        <f>+'[13]BULLETIN ANNUEL'!D$327</f>
        <v>980984</v>
      </c>
      <c r="E25" s="24">
        <f>+'[13]BULLETIN ANNUEL'!E$327</f>
        <v>980984</v>
      </c>
      <c r="F25" s="24">
        <f>+'[13]BULLETIN ANNUEL'!F$327</f>
        <v>0</v>
      </c>
      <c r="G25" s="24">
        <f>+'[13]BULLETIN ANNUEL'!G$327</f>
        <v>181341</v>
      </c>
      <c r="H25" s="24">
        <f>+'[13]BULLETIN ANNUEL'!H$327</f>
        <v>181341</v>
      </c>
      <c r="I25" s="24">
        <f>+'[13]BULLETIN ANNUEL'!I$327</f>
        <v>15238</v>
      </c>
      <c r="J25" s="24">
        <f>+'[13]BULLETIN ANNUEL'!J$327</f>
        <v>1177563</v>
      </c>
      <c r="K25" s="24">
        <f>+'[13]BULLETIN ANNUEL'!K$327</f>
        <v>0</v>
      </c>
      <c r="L25" s="24">
        <f>+'[13]BULLETIN ANNUEL'!L$327</f>
        <v>0</v>
      </c>
      <c r="M25" s="24">
        <f>+'[13]BULLETIN ANNUEL'!M$327</f>
        <v>709</v>
      </c>
      <c r="N25" s="24">
        <f>+'[13]BULLETIN ANNUEL'!N$327</f>
        <v>709</v>
      </c>
      <c r="O25" s="24">
        <f>+'[13]BULLETIN ANNUEL'!O$327</f>
        <v>7524</v>
      </c>
      <c r="P25" s="24">
        <f>+'[13]BULLETIN ANNUEL'!P$327</f>
        <v>1169330</v>
      </c>
      <c r="Q25" s="24">
        <f>+'[13]BULLETIN ANNUEL'!Q$327</f>
        <v>1177563</v>
      </c>
      <c r="R25" s="24">
        <f>+'[13]BULLETIN ANNUEL'!R$327</f>
        <v>45000</v>
      </c>
      <c r="S25" s="24">
        <f>+'[13]BULLETIN ANNUEL'!S$327</f>
        <v>0</v>
      </c>
      <c r="T25" s="24">
        <f>+'[13]BULLETIN ANNUEL'!T$327</f>
        <v>0</v>
      </c>
      <c r="U25" s="24">
        <f>+'[13]BULLETIN ANNUEL'!U$327</f>
        <v>0</v>
      </c>
      <c r="V25" s="25">
        <f>+'[13]BULLETIN ANNUEL'!V$327</f>
        <v>45000</v>
      </c>
    </row>
    <row r="26" spans="1:22" ht="15" customHeight="1">
      <c r="A26" s="30"/>
      <c r="B26" s="31" t="str">
        <f>+'[13]BULLETIN ANNUEL'!A$29</f>
        <v>DEC</v>
      </c>
      <c r="C26" s="24">
        <f>+'[13]BULLETIN ANNUEL'!C$330</f>
        <v>0</v>
      </c>
      <c r="D26" s="24">
        <f>+'[13]BULLETIN ANNUEL'!D$330</f>
        <v>987393</v>
      </c>
      <c r="E26" s="24">
        <f>+'[13]BULLETIN ANNUEL'!E$330</f>
        <v>987393</v>
      </c>
      <c r="F26" s="24">
        <f>+'[13]BULLETIN ANNUEL'!F$330</f>
        <v>0</v>
      </c>
      <c r="G26" s="24">
        <f>+'[13]BULLETIN ANNUEL'!G$330</f>
        <v>147745</v>
      </c>
      <c r="H26" s="24">
        <f>+'[13]BULLETIN ANNUEL'!H$330</f>
        <v>147745</v>
      </c>
      <c r="I26" s="24">
        <f>+'[13]BULLETIN ANNUEL'!I$330</f>
        <v>15154</v>
      </c>
      <c r="J26" s="24">
        <f>+'[13]BULLETIN ANNUEL'!J$330</f>
        <v>1150292</v>
      </c>
      <c r="K26" s="24">
        <f>+'[13]BULLETIN ANNUEL'!K$330</f>
        <v>0</v>
      </c>
      <c r="L26" s="24">
        <f>+'[13]BULLETIN ANNUEL'!L$330</f>
        <v>0</v>
      </c>
      <c r="M26" s="24">
        <f>+'[13]BULLETIN ANNUEL'!M$330</f>
        <v>629</v>
      </c>
      <c r="N26" s="24">
        <f>+'[13]BULLETIN ANNUEL'!N$330</f>
        <v>629</v>
      </c>
      <c r="O26" s="24">
        <f>+'[13]BULLETIN ANNUEL'!O$330</f>
        <v>7594</v>
      </c>
      <c r="P26" s="24">
        <f>+'[13]BULLETIN ANNUEL'!P$330</f>
        <v>1142069</v>
      </c>
      <c r="Q26" s="24">
        <f>+'[13]BULLETIN ANNUEL'!Q$330</f>
        <v>1150292</v>
      </c>
      <c r="R26" s="24">
        <f>+'[13]BULLETIN ANNUEL'!R$330</f>
        <v>137500</v>
      </c>
      <c r="S26" s="24">
        <f>+'[13]BULLETIN ANNUEL'!S$330</f>
        <v>0</v>
      </c>
      <c r="T26" s="24">
        <f>+'[13]BULLETIN ANNUEL'!T$330</f>
        <v>0</v>
      </c>
      <c r="U26" s="24">
        <f>+'[13]BULLETIN ANNUEL'!U$330</f>
        <v>0</v>
      </c>
      <c r="V26" s="25">
        <f>+'[13]BULLETIN ANNUEL'!V$330</f>
        <v>137500</v>
      </c>
    </row>
    <row r="27" spans="1:22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ANNUEL'!C$319</f>
        <v>0</v>
      </c>
      <c r="D28" s="24">
        <f>+'[4]BULLETIN ANNUEL'!D$319</f>
        <v>959459</v>
      </c>
      <c r="E28" s="24">
        <f>+'[4]BULLETIN ANNUEL'!E$319</f>
        <v>959459</v>
      </c>
      <c r="F28" s="24">
        <f>+'[4]BULLETIN ANNUEL'!F$319</f>
        <v>0</v>
      </c>
      <c r="G28" s="24">
        <f>+'[4]BULLETIN ANNUEL'!G$319</f>
        <v>146716</v>
      </c>
      <c r="H28" s="24">
        <f>+'[4]BULLETIN ANNUEL'!H$319</f>
        <v>146716</v>
      </c>
      <c r="I28" s="24">
        <f>+'[4]BULLETIN ANNUEL'!I$319</f>
        <v>15464</v>
      </c>
      <c r="J28" s="24">
        <f>+'[4]BULLETIN ANNUEL'!J$319</f>
        <v>1121639</v>
      </c>
      <c r="K28" s="24">
        <f>+'[4]BULLETIN ANNUEL'!K$319</f>
        <v>0</v>
      </c>
      <c r="L28" s="24">
        <f>+'[4]BULLETIN ANNUEL'!L$319</f>
        <v>0</v>
      </c>
      <c r="M28" s="24">
        <f>+'[4]BULLETIN ANNUEL'!M$319</f>
        <v>563</v>
      </c>
      <c r="N28" s="24">
        <f>+'[4]BULLETIN ANNUEL'!N$319</f>
        <v>563</v>
      </c>
      <c r="O28" s="24">
        <f>+'[4]BULLETIN ANNUEL'!O$319</f>
        <v>7632</v>
      </c>
      <c r="P28" s="24">
        <f>+'[4]BULLETIN ANNUEL'!P$319</f>
        <v>1113444</v>
      </c>
      <c r="Q28" s="24">
        <f>+'[4]BULLETIN ANNUEL'!Q$319</f>
        <v>1121639</v>
      </c>
      <c r="R28" s="24">
        <f>+'[4]BULLETIN ANNUEL'!R$319</f>
        <v>65500</v>
      </c>
      <c r="S28" s="24">
        <f>+'[4]BULLETIN ANNUEL'!S$319</f>
        <v>0</v>
      </c>
      <c r="T28" s="24">
        <f>+'[4]BULLETIN ANNUEL'!T$319</f>
        <v>0</v>
      </c>
      <c r="U28" s="24">
        <f>+'[4]BULLETIN ANNUEL'!U$319</f>
        <v>0</v>
      </c>
      <c r="V28" s="25">
        <f>+'[4]BULLETIN ANNUEL'!V$319</f>
        <v>65500</v>
      </c>
    </row>
    <row r="29" spans="1:22" ht="15" customHeight="1">
      <c r="A29" s="30"/>
      <c r="B29" s="31" t="str">
        <f>+'[4]BULLETIN ANNUEL'!A$19</f>
        <v>FEV</v>
      </c>
      <c r="C29" s="24">
        <f>+'[4]BULLETIN ANNUEL'!C$320</f>
        <v>0</v>
      </c>
      <c r="D29" s="24">
        <f>+'[4]BULLETIN ANNUEL'!D$320</f>
        <v>969010</v>
      </c>
      <c r="E29" s="24">
        <f>+'[4]BULLETIN ANNUEL'!E$320</f>
        <v>969010</v>
      </c>
      <c r="F29" s="24">
        <f>+'[4]BULLETIN ANNUEL'!F$320</f>
        <v>0</v>
      </c>
      <c r="G29" s="24">
        <f>+'[4]BULLETIN ANNUEL'!G$320</f>
        <v>157633</v>
      </c>
      <c r="H29" s="24">
        <f>+'[4]BULLETIN ANNUEL'!H$320</f>
        <v>157633</v>
      </c>
      <c r="I29" s="24">
        <f>+'[4]BULLETIN ANNUEL'!I$320</f>
        <v>14252</v>
      </c>
      <c r="J29" s="24">
        <f>+'[4]BULLETIN ANNUEL'!J$320</f>
        <v>1140895</v>
      </c>
      <c r="K29" s="24">
        <f>+'[4]BULLETIN ANNUEL'!K$320</f>
        <v>0</v>
      </c>
      <c r="L29" s="24">
        <f>+'[4]BULLETIN ANNUEL'!L$320</f>
        <v>0</v>
      </c>
      <c r="M29" s="24">
        <f>+'[4]BULLETIN ANNUEL'!M$320</f>
        <v>11262</v>
      </c>
      <c r="N29" s="24">
        <f>+'[4]BULLETIN ANNUEL'!N$320</f>
        <v>11262</v>
      </c>
      <c r="O29" s="24">
        <f>+'[4]BULLETIN ANNUEL'!O$320</f>
        <v>8061</v>
      </c>
      <c r="P29" s="24">
        <f>+'[4]BULLETIN ANNUEL'!P$320</f>
        <v>1121572</v>
      </c>
      <c r="Q29" s="24">
        <f>+'[4]BULLETIN ANNUEL'!Q$320</f>
        <v>1140895</v>
      </c>
      <c r="R29" s="24">
        <f>+'[4]BULLETIN ANNUEL'!R$320</f>
        <v>93500</v>
      </c>
      <c r="S29" s="24">
        <f>+'[4]BULLETIN ANNUEL'!S$320</f>
        <v>0</v>
      </c>
      <c r="T29" s="24">
        <f>+'[4]BULLETIN ANNUEL'!T$320</f>
        <v>0</v>
      </c>
      <c r="U29" s="24">
        <f>+'[4]BULLETIN ANNUEL'!U$320</f>
        <v>0</v>
      </c>
      <c r="V29" s="25">
        <f>+'[4]BULLETIN ANNUEL'!V$320</f>
        <v>93500</v>
      </c>
    </row>
    <row r="30" spans="1:22" ht="15" customHeight="1">
      <c r="A30" s="30"/>
      <c r="B30" s="31" t="str">
        <f>+'[4]BULLETIN ANNUEL'!A$20</f>
        <v>MAR</v>
      </c>
      <c r="C30" s="24">
        <f>+'[4]BULLETIN ANNUEL'!C$321</f>
        <v>0</v>
      </c>
      <c r="D30" s="24">
        <f>+'[4]BULLETIN ANNUEL'!D$321</f>
        <v>970118</v>
      </c>
      <c r="E30" s="24">
        <f>+'[4]BULLETIN ANNUEL'!E$321</f>
        <v>970118</v>
      </c>
      <c r="F30" s="24">
        <f>+'[4]BULLETIN ANNUEL'!F$321</f>
        <v>0</v>
      </c>
      <c r="G30" s="24">
        <f>+'[4]BULLETIN ANNUEL'!G$321</f>
        <v>154449</v>
      </c>
      <c r="H30" s="24">
        <f>+'[4]BULLETIN ANNUEL'!H$321</f>
        <v>154449</v>
      </c>
      <c r="I30" s="24">
        <f>+'[4]BULLETIN ANNUEL'!I$321</f>
        <v>14370</v>
      </c>
      <c r="J30" s="24">
        <f>+'[4]BULLETIN ANNUEL'!J$321</f>
        <v>1138937</v>
      </c>
      <c r="K30" s="24">
        <f>+'[4]BULLETIN ANNUEL'!K$321</f>
        <v>0</v>
      </c>
      <c r="L30" s="24">
        <f>+'[4]BULLETIN ANNUEL'!L$321</f>
        <v>0</v>
      </c>
      <c r="M30" s="24">
        <f>+'[4]BULLETIN ANNUEL'!M$321</f>
        <v>18506</v>
      </c>
      <c r="N30" s="24">
        <f>+'[4]BULLETIN ANNUEL'!N$321</f>
        <v>18506</v>
      </c>
      <c r="O30" s="24">
        <f>+'[4]BULLETIN ANNUEL'!O$321</f>
        <v>8337</v>
      </c>
      <c r="P30" s="24">
        <f>+'[4]BULLETIN ANNUEL'!P$321</f>
        <v>1112094</v>
      </c>
      <c r="Q30" s="24">
        <f>+'[4]BULLETIN ANNUEL'!Q$321</f>
        <v>1138937</v>
      </c>
      <c r="R30" s="24">
        <f>+'[4]BULLETIN ANNUEL'!R$321</f>
        <v>107500</v>
      </c>
      <c r="S30" s="24">
        <f>+'[4]BULLETIN ANNUEL'!S$321</f>
        <v>0</v>
      </c>
      <c r="T30" s="24">
        <f>+'[4]BULLETIN ANNUEL'!T$321</f>
        <v>0</v>
      </c>
      <c r="U30" s="24">
        <f>+'[4]BULLETIN ANNUEL'!U$321</f>
        <v>0</v>
      </c>
      <c r="V30" s="25">
        <f>+'[4]BULLETIN ANNUEL'!V$321</f>
        <v>107500</v>
      </c>
    </row>
    <row r="31" spans="1:22" ht="15" customHeight="1">
      <c r="A31" s="30"/>
      <c r="B31" s="31" t="str">
        <f>+'[4]BULLETIN ANNUEL'!A$21</f>
        <v>AVR</v>
      </c>
      <c r="C31" s="24">
        <f>+'[4]BULLETIN ANNUEL'!C$322</f>
        <v>0</v>
      </c>
      <c r="D31" s="24">
        <f>+'[4]BULLETIN ANNUEL'!D$322</f>
        <v>984416</v>
      </c>
      <c r="E31" s="24">
        <f>+'[4]BULLETIN ANNUEL'!E$322</f>
        <v>984416</v>
      </c>
      <c r="F31" s="24">
        <f>+'[4]BULLETIN ANNUEL'!F$322</f>
        <v>0</v>
      </c>
      <c r="G31" s="24">
        <f>+'[4]BULLETIN ANNUEL'!G$322</f>
        <v>139924</v>
      </c>
      <c r="H31" s="24">
        <f>+'[4]BULLETIN ANNUEL'!H$322</f>
        <v>139924</v>
      </c>
      <c r="I31" s="24">
        <f>+'[4]BULLETIN ANNUEL'!I$322</f>
        <v>15503</v>
      </c>
      <c r="J31" s="24">
        <f>+'[4]BULLETIN ANNUEL'!J$322</f>
        <v>1139843</v>
      </c>
      <c r="K31" s="24">
        <f>+'[4]BULLETIN ANNUEL'!K$322</f>
        <v>0</v>
      </c>
      <c r="L31" s="24">
        <f>+'[4]BULLETIN ANNUEL'!L$322</f>
        <v>0</v>
      </c>
      <c r="M31" s="24">
        <f>+'[4]BULLETIN ANNUEL'!M$322</f>
        <v>494</v>
      </c>
      <c r="N31" s="24">
        <f>+'[4]BULLETIN ANNUEL'!N$322</f>
        <v>494</v>
      </c>
      <c r="O31" s="24">
        <f>+'[4]BULLETIN ANNUEL'!O$322</f>
        <v>7985</v>
      </c>
      <c r="P31" s="24">
        <f>+'[4]BULLETIN ANNUEL'!P$322</f>
        <v>1131364</v>
      </c>
      <c r="Q31" s="24">
        <f>+'[4]BULLETIN ANNUEL'!Q$322</f>
        <v>1139843</v>
      </c>
      <c r="R31" s="24">
        <f>+'[4]BULLETIN ANNUEL'!R$322</f>
        <v>123500</v>
      </c>
      <c r="S31" s="24">
        <f>+'[4]BULLETIN ANNUEL'!S$322</f>
        <v>0</v>
      </c>
      <c r="T31" s="24">
        <f>+'[4]BULLETIN ANNUEL'!T$322</f>
        <v>0</v>
      </c>
      <c r="U31" s="24">
        <f>+'[4]BULLETIN ANNUEL'!U$322</f>
        <v>0</v>
      </c>
      <c r="V31" s="25">
        <f>+'[4]BULLETIN ANNUEL'!V$322</f>
        <v>123500</v>
      </c>
    </row>
    <row r="32" spans="1:22" ht="15" customHeight="1">
      <c r="A32" s="30"/>
      <c r="B32" s="31" t="str">
        <f>+'[4]BULLETIN ANNUEL'!A$22</f>
        <v>MAI</v>
      </c>
      <c r="C32" s="24">
        <f>+'[4]BULLETIN ANNUEL'!C$323</f>
        <v>0</v>
      </c>
      <c r="D32" s="24">
        <f>+'[4]BULLETIN ANNUEL'!D$323</f>
        <v>1000041</v>
      </c>
      <c r="E32" s="24">
        <f>+'[4]BULLETIN ANNUEL'!E$323</f>
        <v>1000041</v>
      </c>
      <c r="F32" s="24">
        <f>+'[4]BULLETIN ANNUEL'!F$323</f>
        <v>0</v>
      </c>
      <c r="G32" s="24">
        <f>+'[4]BULLETIN ANNUEL'!G$323</f>
        <v>139401</v>
      </c>
      <c r="H32" s="24">
        <f>+'[4]BULLETIN ANNUEL'!H$323</f>
        <v>139401</v>
      </c>
      <c r="I32" s="24">
        <f>+'[4]BULLETIN ANNUEL'!I$323</f>
        <v>15651</v>
      </c>
      <c r="J32" s="24">
        <f>+'[4]BULLETIN ANNUEL'!J$323</f>
        <v>1155093</v>
      </c>
      <c r="K32" s="24">
        <f>+'[4]BULLETIN ANNUEL'!K$323</f>
        <v>0</v>
      </c>
      <c r="L32" s="24">
        <f>+'[4]BULLETIN ANNUEL'!L$323</f>
        <v>0</v>
      </c>
      <c r="M32" s="24">
        <f>+'[4]BULLETIN ANNUEL'!M$323</f>
        <v>425</v>
      </c>
      <c r="N32" s="24">
        <f>+'[4]BULLETIN ANNUEL'!N$323</f>
        <v>425</v>
      </c>
      <c r="O32" s="24">
        <f>+'[4]BULLETIN ANNUEL'!O$323</f>
        <v>8929</v>
      </c>
      <c r="P32" s="24">
        <f>+'[4]BULLETIN ANNUEL'!P$323</f>
        <v>1145739</v>
      </c>
      <c r="Q32" s="24">
        <f>+'[4]BULLETIN ANNUEL'!Q$323</f>
        <v>1155093</v>
      </c>
      <c r="R32" s="24">
        <f>+'[4]BULLETIN ANNUEL'!R$323</f>
        <v>127500</v>
      </c>
      <c r="S32" s="24">
        <f>+'[4]BULLETIN ANNUEL'!S$323</f>
        <v>0</v>
      </c>
      <c r="T32" s="24">
        <f>+'[4]BULLETIN ANNUEL'!T$323</f>
        <v>0</v>
      </c>
      <c r="U32" s="24">
        <f>+'[4]BULLETIN ANNUEL'!U$323</f>
        <v>0</v>
      </c>
      <c r="V32" s="25">
        <f>+'[4]BULLETIN ANNUEL'!V$323</f>
        <v>127500</v>
      </c>
    </row>
    <row r="33" spans="1:22" ht="15" customHeight="1">
      <c r="A33" s="30"/>
      <c r="B33" s="31" t="str">
        <f>+'[4]BULLETIN ANNUEL'!A$23</f>
        <v>JUN</v>
      </c>
      <c r="C33" s="24">
        <f>+'[4]BULLETIN ANNUEL'!C$324</f>
        <v>0</v>
      </c>
      <c r="D33" s="24">
        <f>+'[4]BULLETIN ANNUEL'!D$324</f>
        <v>1012917</v>
      </c>
      <c r="E33" s="24">
        <f>+'[4]BULLETIN ANNUEL'!E$324</f>
        <v>1012917</v>
      </c>
      <c r="F33" s="24">
        <f>+'[4]BULLETIN ANNUEL'!F$324</f>
        <v>0</v>
      </c>
      <c r="G33" s="24">
        <f>+'[4]BULLETIN ANNUEL'!G$324</f>
        <v>137986</v>
      </c>
      <c r="H33" s="24">
        <f>+'[4]BULLETIN ANNUEL'!H$324</f>
        <v>137986</v>
      </c>
      <c r="I33" s="24">
        <f>+'[4]BULLETIN ANNUEL'!I$324</f>
        <v>16000</v>
      </c>
      <c r="J33" s="24">
        <f>+'[4]BULLETIN ANNUEL'!J$324</f>
        <v>1166903</v>
      </c>
      <c r="K33" s="24">
        <f>+'[4]BULLETIN ANNUEL'!K$324</f>
        <v>0</v>
      </c>
      <c r="L33" s="24">
        <f>+'[4]BULLETIN ANNUEL'!L$324</f>
        <v>0</v>
      </c>
      <c r="M33" s="24">
        <f>+'[4]BULLETIN ANNUEL'!M$324</f>
        <v>511</v>
      </c>
      <c r="N33" s="24">
        <f>+'[4]BULLETIN ANNUEL'!N$324</f>
        <v>511</v>
      </c>
      <c r="O33" s="24">
        <f>+'[4]BULLETIN ANNUEL'!O$324</f>
        <v>8485</v>
      </c>
      <c r="P33" s="24">
        <f>+'[4]BULLETIN ANNUEL'!P$324</f>
        <v>1157907</v>
      </c>
      <c r="Q33" s="24">
        <f>+'[4]BULLETIN ANNUEL'!Q$324</f>
        <v>1166903</v>
      </c>
      <c r="R33" s="24">
        <f>+'[4]BULLETIN ANNUEL'!R$324</f>
        <v>129500</v>
      </c>
      <c r="S33" s="24">
        <f>+'[4]BULLETIN ANNUEL'!S$324</f>
        <v>0</v>
      </c>
      <c r="T33" s="24">
        <f>+'[4]BULLETIN ANNUEL'!T$324</f>
        <v>0</v>
      </c>
      <c r="U33" s="24">
        <f>+'[4]BULLETIN ANNUEL'!U$324</f>
        <v>0</v>
      </c>
      <c r="V33" s="25">
        <f>+'[4]BULLETIN ANNUEL'!V$324</f>
        <v>129500</v>
      </c>
    </row>
    <row r="34" spans="1:22" ht="15" customHeight="1">
      <c r="A34" s="30"/>
      <c r="B34" s="31" t="str">
        <f>+'[4]BULLETIN ANNUEL'!A$24</f>
        <v>JUIL</v>
      </c>
      <c r="C34" s="24">
        <f>+'[4]BULLETIN ANNUEL'!C$325</f>
        <v>0</v>
      </c>
      <c r="D34" s="24">
        <f>+'[4]BULLETIN ANNUEL'!D$325</f>
        <v>1008770</v>
      </c>
      <c r="E34" s="24">
        <f>+'[4]BULLETIN ANNUEL'!E$325</f>
        <v>1008770</v>
      </c>
      <c r="F34" s="24">
        <f>+'[4]BULLETIN ANNUEL'!F$325</f>
        <v>0</v>
      </c>
      <c r="G34" s="24">
        <f>+'[4]BULLETIN ANNUEL'!G$325</f>
        <v>150912</v>
      </c>
      <c r="H34" s="24">
        <f>+'[4]BULLETIN ANNUEL'!H$325</f>
        <v>150912</v>
      </c>
      <c r="I34" s="24">
        <f>+'[4]BULLETIN ANNUEL'!I$325</f>
        <v>16023</v>
      </c>
      <c r="J34" s="24">
        <f>+'[4]BULLETIN ANNUEL'!J$325</f>
        <v>1175705</v>
      </c>
      <c r="K34" s="24">
        <f>+'[4]BULLETIN ANNUEL'!K$325</f>
        <v>0</v>
      </c>
      <c r="L34" s="24">
        <f>+'[4]BULLETIN ANNUEL'!L$325</f>
        <v>0</v>
      </c>
      <c r="M34" s="24">
        <f>+'[4]BULLETIN ANNUEL'!M$325</f>
        <v>9768</v>
      </c>
      <c r="N34" s="24">
        <f>+'[4]BULLETIN ANNUEL'!N$325</f>
        <v>9768</v>
      </c>
      <c r="O34" s="24">
        <f>+'[4]BULLETIN ANNUEL'!O$325</f>
        <v>9062</v>
      </c>
      <c r="P34" s="24">
        <f>+'[4]BULLETIN ANNUEL'!P$325</f>
        <v>1156875</v>
      </c>
      <c r="Q34" s="24">
        <f>+'[4]BULLETIN ANNUEL'!Q$325</f>
        <v>1175705</v>
      </c>
      <c r="R34" s="24">
        <f>+'[4]BULLETIN ANNUEL'!R$325</f>
        <v>134500</v>
      </c>
      <c r="S34" s="24">
        <f>+'[4]BULLETIN ANNUEL'!S$325</f>
        <v>0</v>
      </c>
      <c r="T34" s="24">
        <f>+'[4]BULLETIN ANNUEL'!T$325</f>
        <v>0</v>
      </c>
      <c r="U34" s="24">
        <f>+'[4]BULLETIN ANNUEL'!U$325</f>
        <v>0</v>
      </c>
      <c r="V34" s="25">
        <f>+'[4]BULLETIN ANNUEL'!V$325</f>
        <v>134500</v>
      </c>
    </row>
    <row r="35" spans="1:22" ht="15" customHeight="1">
      <c r="A35" s="30"/>
      <c r="B35" s="31" t="str">
        <f>+'[4]BULLETIN ANNUEL'!A$25</f>
        <v>AOU</v>
      </c>
      <c r="C35" s="24">
        <f>+'[4]BULLETIN ANNUEL'!C$326</f>
        <v>0</v>
      </c>
      <c r="D35" s="24">
        <f>+'[4]BULLETIN ANNUEL'!D$326</f>
        <v>982598</v>
      </c>
      <c r="E35" s="24">
        <f>+'[4]BULLETIN ANNUEL'!E$326</f>
        <v>982598</v>
      </c>
      <c r="F35" s="24">
        <f>+'[4]BULLETIN ANNUEL'!F$326</f>
        <v>0</v>
      </c>
      <c r="G35" s="24">
        <f>+'[4]BULLETIN ANNUEL'!G$326</f>
        <v>154891</v>
      </c>
      <c r="H35" s="24">
        <f>+'[4]BULLETIN ANNUEL'!H$326</f>
        <v>154891</v>
      </c>
      <c r="I35" s="24">
        <f>+'[4]BULLETIN ANNUEL'!I$326</f>
        <v>24386</v>
      </c>
      <c r="J35" s="24">
        <f>+'[4]BULLETIN ANNUEL'!J$326</f>
        <v>1161875</v>
      </c>
      <c r="K35" s="24">
        <f>+'[4]BULLETIN ANNUEL'!K$326</f>
        <v>0</v>
      </c>
      <c r="L35" s="24">
        <f>+'[4]BULLETIN ANNUEL'!L$326</f>
        <v>0</v>
      </c>
      <c r="M35" s="24">
        <f>+'[4]BULLETIN ANNUEL'!M$326</f>
        <v>8928</v>
      </c>
      <c r="N35" s="24">
        <f>+'[4]BULLETIN ANNUEL'!N$326</f>
        <v>8928</v>
      </c>
      <c r="O35" s="24">
        <f>+'[4]BULLETIN ANNUEL'!O$326</f>
        <v>8172</v>
      </c>
      <c r="P35" s="24">
        <f>+'[4]BULLETIN ANNUEL'!P$326</f>
        <v>1144775</v>
      </c>
      <c r="Q35" s="24">
        <f>+'[4]BULLETIN ANNUEL'!Q$326</f>
        <v>1161875</v>
      </c>
      <c r="R35" s="24">
        <f>+'[4]BULLETIN ANNUEL'!R$326</f>
        <v>100000</v>
      </c>
      <c r="S35" s="24">
        <f>+'[4]BULLETIN ANNUEL'!S$326</f>
        <v>0</v>
      </c>
      <c r="T35" s="24">
        <f>+'[4]BULLETIN ANNUEL'!T$326</f>
        <v>0</v>
      </c>
      <c r="U35" s="24">
        <f>+'[4]BULLETIN ANNUEL'!U$326</f>
        <v>0</v>
      </c>
      <c r="V35" s="25">
        <f>+'[4]BULLETIN ANNUEL'!V$326</f>
        <v>100000</v>
      </c>
    </row>
    <row r="36" spans="1:22" ht="15" customHeight="1">
      <c r="A36" s="30"/>
      <c r="B36" s="31" t="str">
        <f>+'[4]BULLETIN ANNUEL'!A$26</f>
        <v>SEPT</v>
      </c>
      <c r="C36" s="24">
        <f>+'[4]BULLETIN ANNUEL'!C$327</f>
        <v>0</v>
      </c>
      <c r="D36" s="24">
        <f>+'[4]BULLETIN ANNUEL'!D$327</f>
        <v>975861</v>
      </c>
      <c r="E36" s="24">
        <f>+'[4]BULLETIN ANNUEL'!E$327</f>
        <v>975861</v>
      </c>
      <c r="F36" s="24">
        <f>+'[4]BULLETIN ANNUEL'!F$327</f>
        <v>0</v>
      </c>
      <c r="G36" s="24">
        <f>+'[4]BULLETIN ANNUEL'!G$327</f>
        <v>146816</v>
      </c>
      <c r="H36" s="24">
        <f>+'[4]BULLETIN ANNUEL'!H$327</f>
        <v>146816</v>
      </c>
      <c r="I36" s="24">
        <f>+'[4]BULLETIN ANNUEL'!I$327</f>
        <v>24472</v>
      </c>
      <c r="J36" s="24">
        <f>+'[4]BULLETIN ANNUEL'!J$327</f>
        <v>1147149</v>
      </c>
      <c r="K36" s="24">
        <f>+'[4]BULLETIN ANNUEL'!K$327</f>
        <v>0</v>
      </c>
      <c r="L36" s="24">
        <f>+'[4]BULLETIN ANNUEL'!L$327</f>
        <v>0</v>
      </c>
      <c r="M36" s="24">
        <f>+'[4]BULLETIN ANNUEL'!M$327</f>
        <v>318</v>
      </c>
      <c r="N36" s="24">
        <f>+'[4]BULLETIN ANNUEL'!N$327</f>
        <v>318</v>
      </c>
      <c r="O36" s="24">
        <f>+'[4]BULLETIN ANNUEL'!O$327</f>
        <v>8320</v>
      </c>
      <c r="P36" s="24">
        <f>+'[4]BULLETIN ANNUEL'!P$327</f>
        <v>1138511</v>
      </c>
      <c r="Q36" s="24">
        <f>+'[4]BULLETIN ANNUEL'!Q$327</f>
        <v>1147149</v>
      </c>
      <c r="R36" s="24">
        <f>+'[4]BULLETIN ANNUEL'!R$327</f>
        <v>80000</v>
      </c>
      <c r="S36" s="24">
        <f>+'[4]BULLETIN ANNUEL'!S$327</f>
        <v>0</v>
      </c>
      <c r="T36" s="24">
        <f>+'[4]BULLETIN ANNUEL'!T$327</f>
        <v>0</v>
      </c>
      <c r="U36" s="24">
        <f>+'[4]BULLETIN ANNUEL'!U$327</f>
        <v>0</v>
      </c>
      <c r="V36" s="25">
        <f>+'[4]BULLETIN ANNUEL'!V$327</f>
        <v>80000</v>
      </c>
    </row>
    <row r="37" spans="1:22" ht="15" customHeight="1">
      <c r="A37" s="30"/>
      <c r="B37" s="31" t="str">
        <f>+'[4]BULLETIN ANNUEL'!A$27</f>
        <v>OCT</v>
      </c>
      <c r="C37" s="24">
        <f>+'[4]BULLETIN ANNUEL'!C$328</f>
        <v>0</v>
      </c>
      <c r="D37" s="24">
        <f>+'[4]BULLETIN ANNUEL'!D$328</f>
        <v>993524</v>
      </c>
      <c r="E37" s="24">
        <f>+'[4]BULLETIN ANNUEL'!E$328</f>
        <v>993524</v>
      </c>
      <c r="F37" s="24">
        <f>+'[4]BULLETIN ANNUEL'!F$328</f>
        <v>0</v>
      </c>
      <c r="G37" s="24">
        <f>+'[4]BULLETIN ANNUEL'!G$328</f>
        <v>144952</v>
      </c>
      <c r="H37" s="24">
        <f>+'[4]BULLETIN ANNUEL'!H$328</f>
        <v>144952</v>
      </c>
      <c r="I37" s="24">
        <f>+'[4]BULLETIN ANNUEL'!I$328</f>
        <v>24935</v>
      </c>
      <c r="J37" s="24">
        <f>+'[4]BULLETIN ANNUEL'!J$328</f>
        <v>1163411</v>
      </c>
      <c r="K37" s="24">
        <f>+'[4]BULLETIN ANNUEL'!K$328</f>
        <v>0</v>
      </c>
      <c r="L37" s="24">
        <f>+'[4]BULLETIN ANNUEL'!L$328</f>
        <v>0</v>
      </c>
      <c r="M37" s="24">
        <f>+'[4]BULLETIN ANNUEL'!M$328</f>
        <v>246</v>
      </c>
      <c r="N37" s="24">
        <f>+'[4]BULLETIN ANNUEL'!N$328</f>
        <v>246</v>
      </c>
      <c r="O37" s="24">
        <f>+'[4]BULLETIN ANNUEL'!O$328</f>
        <v>7576</v>
      </c>
      <c r="P37" s="24">
        <f>+'[4]BULLETIN ANNUEL'!P$328</f>
        <v>1155589</v>
      </c>
      <c r="Q37" s="24">
        <f>+'[4]BULLETIN ANNUEL'!Q$328</f>
        <v>1163411</v>
      </c>
      <c r="R37" s="24">
        <f>+'[4]BULLETIN ANNUEL'!R$328</f>
        <v>90000</v>
      </c>
      <c r="S37" s="24">
        <f>+'[4]BULLETIN ANNUEL'!S$328</f>
        <v>0</v>
      </c>
      <c r="T37" s="24">
        <f>+'[4]BULLETIN ANNUEL'!T$328</f>
        <v>0</v>
      </c>
      <c r="U37" s="24">
        <f>+'[4]BULLETIN ANNUEL'!U$328</f>
        <v>0</v>
      </c>
      <c r="V37" s="25">
        <f>+'[4]BULLETIN ANNUEL'!V$328</f>
        <v>90000</v>
      </c>
    </row>
    <row r="38" spans="1:22" ht="15" customHeight="1">
      <c r="A38" s="30"/>
      <c r="B38" s="31" t="str">
        <f>+'[4]BULLETIN ANNUEL'!A$28</f>
        <v>NOV</v>
      </c>
      <c r="C38" s="24">
        <f>+'[4]BULLETIN ANNUEL'!C$329</f>
        <v>0</v>
      </c>
      <c r="D38" s="24">
        <f>+'[4]BULLETIN ANNUEL'!D$329</f>
        <v>997066</v>
      </c>
      <c r="E38" s="24">
        <f>+'[4]BULLETIN ANNUEL'!E$329</f>
        <v>997066</v>
      </c>
      <c r="F38" s="24">
        <f>+'[4]BULLETIN ANNUEL'!F$329</f>
        <v>0</v>
      </c>
      <c r="G38" s="24">
        <f>+'[4]BULLETIN ANNUEL'!G$329</f>
        <v>147336</v>
      </c>
      <c r="H38" s="24">
        <f>+'[4]BULLETIN ANNUEL'!H$329</f>
        <v>147336</v>
      </c>
      <c r="I38" s="24">
        <f>+'[4]BULLETIN ANNUEL'!I$329</f>
        <v>25224</v>
      </c>
      <c r="J38" s="24">
        <f>+'[4]BULLETIN ANNUEL'!J$329</f>
        <v>1169626</v>
      </c>
      <c r="K38" s="24">
        <f>+'[4]BULLETIN ANNUEL'!K$329</f>
        <v>0</v>
      </c>
      <c r="L38" s="24">
        <f>+'[4]BULLETIN ANNUEL'!L$329</f>
        <v>0</v>
      </c>
      <c r="M38" s="24">
        <f>+'[4]BULLETIN ANNUEL'!M$329</f>
        <v>17311</v>
      </c>
      <c r="N38" s="24">
        <f>+'[4]BULLETIN ANNUEL'!N$329</f>
        <v>17311</v>
      </c>
      <c r="O38" s="24">
        <f>+'[4]BULLETIN ANNUEL'!O$329</f>
        <v>7617</v>
      </c>
      <c r="P38" s="24">
        <f>+'[4]BULLETIN ANNUEL'!P$329</f>
        <v>1144698</v>
      </c>
      <c r="Q38" s="24">
        <f>+'[4]BULLETIN ANNUEL'!Q$329</f>
        <v>1169626</v>
      </c>
      <c r="R38" s="24">
        <f>+'[4]BULLETIN ANNUEL'!R$329</f>
        <v>127000</v>
      </c>
      <c r="S38" s="24">
        <f>+'[4]BULLETIN ANNUEL'!S$329</f>
        <v>0</v>
      </c>
      <c r="T38" s="24">
        <f>+'[4]BULLETIN ANNUEL'!T$329</f>
        <v>0</v>
      </c>
      <c r="U38" s="24">
        <f>+'[4]BULLETIN ANNUEL'!U$329</f>
        <v>0</v>
      </c>
      <c r="V38" s="25">
        <f>+'[4]BULLETIN ANNUEL'!V$329</f>
        <v>127000</v>
      </c>
    </row>
    <row r="39" spans="1:22" ht="15" customHeight="1">
      <c r="A39" s="30"/>
      <c r="B39" s="31">
        <f>+'[4]BULLETIN ANNUEL'!A$29</f>
        <v>0</v>
      </c>
      <c r="C39" s="24">
        <f>+'[4]BULLETIN ANNUEL'!C$330</f>
        <v>0</v>
      </c>
      <c r="D39" s="24">
        <f>+'[4]BULLETIN ANNUEL'!D$330</f>
        <v>0</v>
      </c>
      <c r="E39" s="24">
        <f>+'[4]BULLETIN ANNUEL'!E$330</f>
        <v>0</v>
      </c>
      <c r="F39" s="24">
        <f>+'[4]BULLETIN ANNUEL'!F$330</f>
        <v>0</v>
      </c>
      <c r="G39" s="24">
        <f>+'[4]BULLETIN ANNUEL'!G$330</f>
        <v>0</v>
      </c>
      <c r="H39" s="24">
        <f>+'[4]BULLETIN ANNUEL'!H$330</f>
        <v>0</v>
      </c>
      <c r="I39" s="24">
        <f>+'[4]BULLETIN ANNUEL'!I$330</f>
        <v>0</v>
      </c>
      <c r="J39" s="24">
        <f>+'[4]BULLETIN ANNUEL'!J$330</f>
        <v>0</v>
      </c>
      <c r="K39" s="24">
        <f>+'[4]BULLETIN ANNUEL'!K$330</f>
        <v>0</v>
      </c>
      <c r="L39" s="24">
        <f>+'[4]BULLETIN ANNUEL'!L$330</f>
        <v>0</v>
      </c>
      <c r="M39" s="24">
        <f>+'[4]BULLETIN ANNUEL'!M$330</f>
        <v>0</v>
      </c>
      <c r="N39" s="24">
        <f>+'[4]BULLETIN ANNUEL'!N$330</f>
        <v>0</v>
      </c>
      <c r="O39" s="24">
        <f>+'[4]BULLETIN ANNUEL'!O$330</f>
        <v>0</v>
      </c>
      <c r="P39" s="24">
        <f>+'[4]BULLETIN ANNUEL'!P$330</f>
        <v>0</v>
      </c>
      <c r="Q39" s="24">
        <f>+'[4]BULLETIN ANNUEL'!Q$330</f>
        <v>0</v>
      </c>
      <c r="R39" s="24">
        <f>+'[4]BULLETIN ANNUEL'!R$330</f>
        <v>0</v>
      </c>
      <c r="S39" s="24">
        <f>+'[4]BULLETIN ANNUEL'!S$330</f>
        <v>0</v>
      </c>
      <c r="T39" s="24">
        <f>+'[4]BULLETIN ANNUEL'!T$330</f>
        <v>0</v>
      </c>
      <c r="U39" s="24">
        <f>+'[4]BULLETIN ANNUEL'!U$330</f>
        <v>0</v>
      </c>
      <c r="V39" s="25">
        <f>+'[4]BULLETIN ANNUEL'!V$330</f>
        <v>0</v>
      </c>
    </row>
    <row r="40" spans="1:22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ht="16.25" customHeight="1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25" customHeight="1"/>
  </sheetData>
  <mergeCells count="13">
    <mergeCell ref="V5:V6"/>
    <mergeCell ref="T5:U5"/>
    <mergeCell ref="R5:S5"/>
    <mergeCell ref="R4:V4"/>
    <mergeCell ref="A4:B6"/>
    <mergeCell ref="I5:I6"/>
    <mergeCell ref="J5:J6"/>
    <mergeCell ref="O5:O6"/>
    <mergeCell ref="K4:Q4"/>
    <mergeCell ref="K5:N5"/>
    <mergeCell ref="C4:J4"/>
    <mergeCell ref="P5:P6"/>
    <mergeCell ref="Q5:Q6"/>
  </mergeCells>
  <phoneticPr fontId="0" type="noConversion"/>
  <pageMargins left="0.78740157480314965" right="0.31496062992125984" top="0.82677165354330717" bottom="0.98425196850393704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6"/>
  <sheetViews>
    <sheetView showGridLines="0" view="pageBreakPreview" zoomScaleNormal="75" zoomScaleSheetLayoutView="100" zoomScalePageLayoutView="75" workbookViewId="0">
      <selection activeCell="F87" sqref="F87"/>
    </sheetView>
  </sheetViews>
  <sheetFormatPr baseColWidth="10" defaultColWidth="11.5" defaultRowHeight="12" x14ac:dyDescent="0"/>
  <cols>
    <col min="1" max="1" width="8.5" style="8" customWidth="1"/>
    <col min="2" max="2" width="7.5" style="8" customWidth="1"/>
    <col min="3" max="3" width="12.33203125" style="8" customWidth="1"/>
    <col min="4" max="4" width="13.1640625" style="8" customWidth="1"/>
    <col min="5" max="5" width="9.5" style="8" customWidth="1"/>
    <col min="6" max="6" width="10" style="8" customWidth="1"/>
    <col min="7" max="7" width="10.1640625" style="8" customWidth="1"/>
    <col min="8" max="8" width="9.5" style="8" customWidth="1"/>
    <col min="9" max="9" width="10.5" style="8" customWidth="1"/>
    <col min="10" max="10" width="10.6640625" style="8" customWidth="1"/>
    <col min="11" max="11" width="11.5" style="8"/>
    <col min="12" max="12" width="10.5" style="8" customWidth="1"/>
    <col min="13" max="13" width="11.33203125" style="8" customWidth="1"/>
    <col min="14" max="14" width="12.33203125" style="8" customWidth="1"/>
    <col min="15" max="16384" width="11.5" style="8"/>
  </cols>
  <sheetData>
    <row r="2" spans="1:14" ht="15">
      <c r="A2" s="60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" thickBot="1">
      <c r="A3" s="7" t="str">
        <f>+ECO!$C$3</f>
        <v>GUINEE EQUATORIALE</v>
      </c>
      <c r="B3" s="7"/>
      <c r="C3" s="7"/>
      <c r="D3" s="6"/>
      <c r="L3" s="2"/>
      <c r="M3" s="2" t="s">
        <v>152</v>
      </c>
    </row>
    <row r="4" spans="1:14" ht="25.5" customHeight="1">
      <c r="A4" s="195" t="s">
        <v>153</v>
      </c>
      <c r="B4" s="196"/>
      <c r="C4" s="199" t="s">
        <v>154</v>
      </c>
      <c r="D4" s="199" t="s">
        <v>155</v>
      </c>
      <c r="E4" s="199" t="s">
        <v>156</v>
      </c>
      <c r="F4" s="236" t="s">
        <v>4</v>
      </c>
      <c r="G4" s="245"/>
      <c r="H4" s="247"/>
      <c r="I4" s="236" t="s">
        <v>33</v>
      </c>
      <c r="J4" s="245"/>
      <c r="K4" s="245"/>
      <c r="L4" s="247"/>
      <c r="M4" s="199" t="s">
        <v>34</v>
      </c>
      <c r="N4" s="207" t="s">
        <v>8</v>
      </c>
    </row>
    <row r="5" spans="1:14" ht="50.5" customHeight="1" thickBot="1">
      <c r="A5" s="197"/>
      <c r="B5" s="198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71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133"/>
      <c r="B6" s="134"/>
      <c r="C6" s="51"/>
      <c r="D6" s="51"/>
      <c r="E6" s="51"/>
      <c r="F6" s="51"/>
      <c r="G6" s="51"/>
      <c r="H6" s="150"/>
      <c r="I6" s="51"/>
      <c r="J6" s="51"/>
      <c r="K6" s="51"/>
      <c r="L6" s="150"/>
      <c r="M6" s="51"/>
      <c r="N6" s="52"/>
    </row>
    <row r="7" spans="1:14" ht="15" customHeight="1">
      <c r="A7" s="22">
        <f>+[5]BULLETIN!B$83</f>
        <v>2008</v>
      </c>
      <c r="B7" s="27"/>
      <c r="C7" s="24">
        <f>+[5]BULLETIN!C$356</f>
        <v>0</v>
      </c>
      <c r="D7" s="24">
        <f>+[5]BULLETIN!D$356</f>
        <v>0</v>
      </c>
      <c r="E7" s="24">
        <f>+[5]BULLETIN!E$356</f>
        <v>0</v>
      </c>
      <c r="F7" s="24">
        <f>+[5]BULLETIN!F$356</f>
        <v>0</v>
      </c>
      <c r="G7" s="24">
        <f>+[5]BULLETIN!G$356</f>
        <v>0</v>
      </c>
      <c r="H7" s="24">
        <f>+[5]BULLETIN!H$356</f>
        <v>0</v>
      </c>
      <c r="I7" s="24">
        <f>+[5]BULLETIN!I$356</f>
        <v>0</v>
      </c>
      <c r="J7" s="24">
        <f>+[5]BULLETIN!J$356</f>
        <v>0</v>
      </c>
      <c r="K7" s="24">
        <f>+[5]BULLETIN!K$356</f>
        <v>0</v>
      </c>
      <c r="L7" s="24">
        <f>+[5]BULLETIN!L$356</f>
        <v>0</v>
      </c>
      <c r="M7" s="24">
        <f>+[5]BULLETIN!M$356</f>
        <v>0</v>
      </c>
      <c r="N7" s="25">
        <f>+[5]BULLETIN!N$356</f>
        <v>0</v>
      </c>
    </row>
    <row r="8" spans="1:14" ht="15" customHeight="1">
      <c r="A8" s="22">
        <f>+[6]BULLETIN!B$83</f>
        <v>2009</v>
      </c>
      <c r="B8" s="27"/>
      <c r="C8" s="24">
        <f>+[6]BULLETIN!C$356</f>
        <v>0</v>
      </c>
      <c r="D8" s="24">
        <f>+[6]BULLETIN!D$356</f>
        <v>0</v>
      </c>
      <c r="E8" s="24">
        <f>+[6]BULLETIN!E$356</f>
        <v>0</v>
      </c>
      <c r="F8" s="24">
        <f>+[6]BULLETIN!F$356</f>
        <v>0</v>
      </c>
      <c r="G8" s="24">
        <f>+[6]BULLETIN!G$356</f>
        <v>0</v>
      </c>
      <c r="H8" s="24">
        <f>+[6]BULLETIN!H$356</f>
        <v>0</v>
      </c>
      <c r="I8" s="24">
        <f>+[6]BULLETIN!I$356</f>
        <v>0</v>
      </c>
      <c r="J8" s="24">
        <f>+[6]BULLETIN!J$356</f>
        <v>0</v>
      </c>
      <c r="K8" s="24">
        <f>+[6]BULLETIN!K$356</f>
        <v>0</v>
      </c>
      <c r="L8" s="24">
        <f>+[6]BULLETIN!L$356</f>
        <v>0</v>
      </c>
      <c r="M8" s="24">
        <f>+[6]BULLETIN!M$356</f>
        <v>0</v>
      </c>
      <c r="N8" s="25">
        <f>+[6]BULLETIN!N$356</f>
        <v>0</v>
      </c>
    </row>
    <row r="9" spans="1:14" ht="15" customHeight="1">
      <c r="A9" s="22">
        <f>+'[7]BULLETIN ANNUEL'!B$83</f>
        <v>2010</v>
      </c>
      <c r="B9" s="27"/>
      <c r="C9" s="24">
        <f>+'[7]BULLETIN ANNUEL'!C$356</f>
        <v>0</v>
      </c>
      <c r="D9" s="24">
        <f>+'[7]BULLETIN ANNUEL'!D$356</f>
        <v>0</v>
      </c>
      <c r="E9" s="24">
        <f>+'[7]BULLETIN ANNUEL'!E$356</f>
        <v>0</v>
      </c>
      <c r="F9" s="24">
        <f>+'[7]BULLETIN ANNUEL'!F$356</f>
        <v>0</v>
      </c>
      <c r="G9" s="24">
        <f>+'[7]BULLETIN ANNUEL'!G$356</f>
        <v>0</v>
      </c>
      <c r="H9" s="24">
        <f>+'[7]BULLETIN ANNUEL'!H$356</f>
        <v>0</v>
      </c>
      <c r="I9" s="24">
        <f>+'[7]BULLETIN ANNUEL'!I$356</f>
        <v>0</v>
      </c>
      <c r="J9" s="24">
        <f>+'[7]BULLETIN ANNUEL'!J$356</f>
        <v>0</v>
      </c>
      <c r="K9" s="24">
        <f>+'[7]BULLETIN ANNUEL'!K$356</f>
        <v>0</v>
      </c>
      <c r="L9" s="24">
        <f>+'[7]BULLETIN ANNUEL'!L$356</f>
        <v>0</v>
      </c>
      <c r="M9" s="24">
        <f>+'[7]BULLETIN ANNUEL'!M$356</f>
        <v>0</v>
      </c>
      <c r="N9" s="25">
        <f>+'[7]BULLETIN ANNUEL'!N$356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ANNUEL'!C$356</f>
        <v>0</v>
      </c>
      <c r="D10" s="24">
        <f>+'[8]BULLETIN ANNUEL'!D$356</f>
        <v>0</v>
      </c>
      <c r="E10" s="24">
        <f>+'[8]BULLETIN ANNUEL'!E$356</f>
        <v>0</v>
      </c>
      <c r="F10" s="24">
        <f>+'[8]BULLETIN ANNUEL'!F$356</f>
        <v>0</v>
      </c>
      <c r="G10" s="24">
        <f>+'[8]BULLETIN ANNUEL'!G$356</f>
        <v>0</v>
      </c>
      <c r="H10" s="24">
        <f>+'[8]BULLETIN ANNUEL'!H$356</f>
        <v>0</v>
      </c>
      <c r="I10" s="24">
        <f>+'[8]BULLETIN ANNUEL'!I$356</f>
        <v>0</v>
      </c>
      <c r="J10" s="24">
        <f>+'[8]BULLETIN ANNUEL'!J$356</f>
        <v>0</v>
      </c>
      <c r="K10" s="24">
        <f>+'[8]BULLETIN ANNUEL'!K$356</f>
        <v>0</v>
      </c>
      <c r="L10" s="24">
        <f>+'[8]BULLETIN ANNUEL'!L$356</f>
        <v>0</v>
      </c>
      <c r="M10" s="24">
        <f>+'[8]BULLETIN ANNUEL'!M$356</f>
        <v>0</v>
      </c>
      <c r="N10" s="25">
        <f>+'[8]BULLETIN ANNUEL'!N$356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ANNUEL'!C$356</f>
        <v>0</v>
      </c>
      <c r="D11" s="24">
        <f>+'[9]BULLETIN ANNUEL'!D$356</f>
        <v>0</v>
      </c>
      <c r="E11" s="24">
        <f>+'[9]BULLETIN ANNUEL'!E$356</f>
        <v>0</v>
      </c>
      <c r="F11" s="24">
        <f>+'[9]BULLETIN ANNUEL'!F$356</f>
        <v>0</v>
      </c>
      <c r="G11" s="24">
        <f>+'[9]BULLETIN ANNUEL'!G$356</f>
        <v>0</v>
      </c>
      <c r="H11" s="24">
        <f>+'[9]BULLETIN ANNUEL'!H$356</f>
        <v>0</v>
      </c>
      <c r="I11" s="24">
        <f>+'[9]BULLETIN ANNUEL'!I$356</f>
        <v>0</v>
      </c>
      <c r="J11" s="24">
        <f>+'[9]BULLETIN ANNUEL'!J$356</f>
        <v>0</v>
      </c>
      <c r="K11" s="24">
        <f>+'[9]BULLETIN ANNUEL'!K$356</f>
        <v>0</v>
      </c>
      <c r="L11" s="24">
        <f>+'[9]BULLETIN ANNUEL'!L$356</f>
        <v>0</v>
      </c>
      <c r="M11" s="24">
        <f>+'[9]BULLETIN ANNUEL'!M$356</f>
        <v>0</v>
      </c>
      <c r="N11" s="25">
        <f>+'[9]BULLETIN ANNUEL'!N$356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ANNUEL'!C$356</f>
        <v>0</v>
      </c>
      <c r="D12" s="24">
        <f>+'[10]BULLETIN ANNUEL'!D$356</f>
        <v>0</v>
      </c>
      <c r="E12" s="24">
        <f>+'[10]BULLETIN ANNUEL'!E$356</f>
        <v>0</v>
      </c>
      <c r="F12" s="24">
        <f>+'[10]BULLETIN ANNUEL'!F$356</f>
        <v>0</v>
      </c>
      <c r="G12" s="24">
        <f>+'[10]BULLETIN ANNUEL'!G$356</f>
        <v>0</v>
      </c>
      <c r="H12" s="24">
        <f>+'[10]BULLETIN ANNUEL'!H$356</f>
        <v>0</v>
      </c>
      <c r="I12" s="24">
        <f>+'[10]BULLETIN ANNUEL'!I$356</f>
        <v>0</v>
      </c>
      <c r="J12" s="24">
        <f>+'[10]BULLETIN ANNUEL'!J$356</f>
        <v>0</v>
      </c>
      <c r="K12" s="24">
        <f>+'[10]BULLETIN ANNUEL'!K$356</f>
        <v>0</v>
      </c>
      <c r="L12" s="24">
        <f>+'[10]BULLETIN ANNUEL'!L$356</f>
        <v>0</v>
      </c>
      <c r="M12" s="24">
        <f>+'[10]BULLETIN ANNUEL'!M$356</f>
        <v>0</v>
      </c>
      <c r="N12" s="25">
        <f>+'[10]BULLETIN ANNUEL'!N$356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ANNUEL'!C$356</f>
        <v>0</v>
      </c>
      <c r="D13" s="24">
        <f>+'[11]BULLETIN ANNUEL'!D$356</f>
        <v>0</v>
      </c>
      <c r="E13" s="24">
        <f>+'[11]BULLETIN ANNUEL'!E$356</f>
        <v>0</v>
      </c>
      <c r="F13" s="24">
        <f>+'[11]BULLETIN ANNUEL'!F$356</f>
        <v>0</v>
      </c>
      <c r="G13" s="24">
        <f>+'[11]BULLETIN ANNUEL'!G$356</f>
        <v>0</v>
      </c>
      <c r="H13" s="24">
        <f>+'[11]BULLETIN ANNUEL'!H$356</f>
        <v>0</v>
      </c>
      <c r="I13" s="24">
        <f>+'[11]BULLETIN ANNUEL'!I$356</f>
        <v>0</v>
      </c>
      <c r="J13" s="24">
        <f>+'[11]BULLETIN ANNUEL'!J$356</f>
        <v>0</v>
      </c>
      <c r="K13" s="24">
        <f>+'[11]BULLETIN ANNUEL'!K$356</f>
        <v>0</v>
      </c>
      <c r="L13" s="24">
        <f>+'[11]BULLETIN ANNUEL'!L$356</f>
        <v>0</v>
      </c>
      <c r="M13" s="24">
        <f>+'[11]BULLETIN ANNUEL'!M$356</f>
        <v>0</v>
      </c>
      <c r="N13" s="25">
        <f>+'[11]BULLETIN ANNUEL'!N$356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ANNUEL'!C$356</f>
        <v>0</v>
      </c>
      <c r="D14" s="24">
        <f>+'[12]BULLETIN ANNUEL'!D$356</f>
        <v>0</v>
      </c>
      <c r="E14" s="24">
        <f>+'[12]BULLETIN ANNUEL'!E$356</f>
        <v>0</v>
      </c>
      <c r="F14" s="24">
        <f>+'[12]BULLETIN ANNUEL'!F$356</f>
        <v>0</v>
      </c>
      <c r="G14" s="24">
        <f>+'[12]BULLETIN ANNUEL'!G$356</f>
        <v>0</v>
      </c>
      <c r="H14" s="24">
        <f>+'[12]BULLETIN ANNUEL'!H$356</f>
        <v>0</v>
      </c>
      <c r="I14" s="24">
        <f>+'[12]BULLETIN ANNUEL'!I$356</f>
        <v>0</v>
      </c>
      <c r="J14" s="24">
        <f>+'[12]BULLETIN ANNUEL'!J$356</f>
        <v>0</v>
      </c>
      <c r="K14" s="24">
        <f>+'[12]BULLETIN ANNUEL'!K$356</f>
        <v>0</v>
      </c>
      <c r="L14" s="24">
        <f>+'[12]BULLETIN ANNUEL'!L$356</f>
        <v>0</v>
      </c>
      <c r="M14" s="24">
        <f>+'[12]BULLETIN ANNUEL'!M$356</f>
        <v>0</v>
      </c>
      <c r="N14" s="25">
        <f>+'[12]BULLETIN ANNUEL'!N$356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ANNUEL'!C$356</f>
        <v>0</v>
      </c>
      <c r="D15" s="24">
        <f>+'[13]BULLETIN ANNUEL'!D$356</f>
        <v>0</v>
      </c>
      <c r="E15" s="24">
        <f>+'[13]BULLETIN ANNUEL'!E$356</f>
        <v>0</v>
      </c>
      <c r="F15" s="24">
        <f>+'[13]BULLETIN ANNUEL'!F$356</f>
        <v>0</v>
      </c>
      <c r="G15" s="24">
        <f>+'[13]BULLETIN ANNUEL'!G$356</f>
        <v>0</v>
      </c>
      <c r="H15" s="24">
        <f>+'[13]BULLETIN ANNUEL'!H$356</f>
        <v>0</v>
      </c>
      <c r="I15" s="24">
        <f>+'[13]BULLETIN ANNUEL'!I$356</f>
        <v>0</v>
      </c>
      <c r="J15" s="24">
        <f>+'[13]BULLETIN ANNUEL'!J$356</f>
        <v>0</v>
      </c>
      <c r="K15" s="24">
        <f>+'[13]BULLETIN ANNUEL'!K$356</f>
        <v>0</v>
      </c>
      <c r="L15" s="24">
        <f>+'[13]BULLETIN ANNUEL'!L$356</f>
        <v>0</v>
      </c>
      <c r="M15" s="24">
        <f>+'[13]BULLETIN ANNUEL'!M$356</f>
        <v>0</v>
      </c>
      <c r="N15" s="25">
        <f>+'[13]BULLETIN ANNUEL'!N$356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ANNUEL'!C$347</f>
        <v>0</v>
      </c>
      <c r="D17" s="24">
        <f>+'[12]BULLETIN ANNUEL'!D$347</f>
        <v>0</v>
      </c>
      <c r="E17" s="24">
        <f>+'[12]BULLETIN ANNUEL'!E$347</f>
        <v>0</v>
      </c>
      <c r="F17" s="24">
        <f>+'[12]BULLETIN ANNUEL'!F$347</f>
        <v>0</v>
      </c>
      <c r="G17" s="24">
        <f>+'[12]BULLETIN ANNUEL'!G$347</f>
        <v>0</v>
      </c>
      <c r="H17" s="24">
        <f>+'[12]BULLETIN ANNUEL'!H$347</f>
        <v>0</v>
      </c>
      <c r="I17" s="24">
        <f>+'[12]BULLETIN ANNUEL'!I$347</f>
        <v>0</v>
      </c>
      <c r="J17" s="24">
        <f>+'[12]BULLETIN ANNUEL'!J$347</f>
        <v>0</v>
      </c>
      <c r="K17" s="24">
        <f>+'[12]BULLETIN ANNUEL'!K$347</f>
        <v>0</v>
      </c>
      <c r="L17" s="24">
        <f>+'[12]BULLETIN ANNUEL'!L$347</f>
        <v>0</v>
      </c>
      <c r="M17" s="24">
        <f>+'[12]BULLETIN ANNUEL'!M$347</f>
        <v>0</v>
      </c>
      <c r="N17" s="25">
        <f>+'[12]BULLETIN ANNUEL'!N$347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ANNUEL'!C$350</f>
        <v>0</v>
      </c>
      <c r="D18" s="24">
        <f>+'[12]BULLETIN ANNUEL'!D$350</f>
        <v>0</v>
      </c>
      <c r="E18" s="24">
        <f>+'[12]BULLETIN ANNUEL'!E$350</f>
        <v>0</v>
      </c>
      <c r="F18" s="24">
        <f>+'[12]BULLETIN ANNUEL'!F$350</f>
        <v>0</v>
      </c>
      <c r="G18" s="24">
        <f>+'[12]BULLETIN ANNUEL'!G$350</f>
        <v>0</v>
      </c>
      <c r="H18" s="24">
        <f>+'[12]BULLETIN ANNUEL'!H$350</f>
        <v>0</v>
      </c>
      <c r="I18" s="24">
        <f>+'[12]BULLETIN ANNUEL'!I$350</f>
        <v>0</v>
      </c>
      <c r="J18" s="24">
        <f>+'[12]BULLETIN ANNUEL'!J$350</f>
        <v>0</v>
      </c>
      <c r="K18" s="24">
        <f>+'[12]BULLETIN ANNUEL'!K$350</f>
        <v>0</v>
      </c>
      <c r="L18" s="24">
        <f>+'[12]BULLETIN ANNUEL'!L$350</f>
        <v>0</v>
      </c>
      <c r="M18" s="24">
        <f>+'[12]BULLETIN ANNUEL'!M$350</f>
        <v>0</v>
      </c>
      <c r="N18" s="25">
        <f>+'[12]BULLETIN ANNUEL'!N$350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ANNUEL'!C$353</f>
        <v>0</v>
      </c>
      <c r="D19" s="24">
        <f>+'[12]BULLETIN ANNUEL'!D$353</f>
        <v>0</v>
      </c>
      <c r="E19" s="24">
        <f>+'[12]BULLETIN ANNUEL'!E$353</f>
        <v>0</v>
      </c>
      <c r="F19" s="24">
        <f>+'[12]BULLETIN ANNUEL'!F$353</f>
        <v>0</v>
      </c>
      <c r="G19" s="24">
        <f>+'[12]BULLETIN ANNUEL'!G$353</f>
        <v>0</v>
      </c>
      <c r="H19" s="24">
        <f>+'[12]BULLETIN ANNUEL'!H$353</f>
        <v>0</v>
      </c>
      <c r="I19" s="24">
        <f>+'[12]BULLETIN ANNUEL'!I$353</f>
        <v>0</v>
      </c>
      <c r="J19" s="24">
        <f>+'[12]BULLETIN ANNUEL'!J$353</f>
        <v>0</v>
      </c>
      <c r="K19" s="24">
        <f>+'[12]BULLETIN ANNUEL'!K$353</f>
        <v>0</v>
      </c>
      <c r="L19" s="24">
        <f>+'[12]BULLETIN ANNUEL'!L$353</f>
        <v>0</v>
      </c>
      <c r="M19" s="24">
        <f>+'[12]BULLETIN ANNUEL'!M$353</f>
        <v>0</v>
      </c>
      <c r="N19" s="25">
        <f>+'[12]BULLETIN ANNUEL'!N$353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ANNUEL'!C$356</f>
        <v>0</v>
      </c>
      <c r="D20" s="24">
        <f>+'[12]BULLETIN ANNUEL'!D$356</f>
        <v>0</v>
      </c>
      <c r="E20" s="24">
        <f>+'[12]BULLETIN ANNUEL'!E$356</f>
        <v>0</v>
      </c>
      <c r="F20" s="24">
        <f>+'[12]BULLETIN ANNUEL'!F$356</f>
        <v>0</v>
      </c>
      <c r="G20" s="24">
        <f>+'[12]BULLETIN ANNUEL'!G$356</f>
        <v>0</v>
      </c>
      <c r="H20" s="24">
        <f>+'[12]BULLETIN ANNUEL'!H$356</f>
        <v>0</v>
      </c>
      <c r="I20" s="24">
        <f>+'[12]BULLETIN ANNUEL'!I$356</f>
        <v>0</v>
      </c>
      <c r="J20" s="24">
        <f>+'[12]BULLETIN ANNUEL'!J$356</f>
        <v>0</v>
      </c>
      <c r="K20" s="24">
        <f>+'[12]BULLETIN ANNUEL'!K$356</f>
        <v>0</v>
      </c>
      <c r="L20" s="24">
        <f>+'[12]BULLETIN ANNUEL'!L$356</f>
        <v>0</v>
      </c>
      <c r="M20" s="24">
        <f>+'[12]BULLETIN ANNUEL'!M$356</f>
        <v>0</v>
      </c>
      <c r="N20" s="25">
        <f>+'[12]BULLETIN ANNUEL'!N$356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ANNUEL'!C$347</f>
        <v>0</v>
      </c>
      <c r="D22" s="24">
        <f>+'[13]BULLETIN ANNUEL'!D$347</f>
        <v>0</v>
      </c>
      <c r="E22" s="24">
        <f>+'[13]BULLETIN ANNUEL'!E$347</f>
        <v>0</v>
      </c>
      <c r="F22" s="24">
        <f>+'[13]BULLETIN ANNUEL'!F$347</f>
        <v>0</v>
      </c>
      <c r="G22" s="24">
        <f>+'[13]BULLETIN ANNUEL'!G$347</f>
        <v>0</v>
      </c>
      <c r="H22" s="24">
        <f>+'[13]BULLETIN ANNUEL'!H$347</f>
        <v>0</v>
      </c>
      <c r="I22" s="24">
        <f>+'[13]BULLETIN ANNUEL'!I$347</f>
        <v>0</v>
      </c>
      <c r="J22" s="24">
        <f>+'[13]BULLETIN ANNUEL'!J$347</f>
        <v>0</v>
      </c>
      <c r="K22" s="24">
        <f>+'[13]BULLETIN ANNUEL'!K$347</f>
        <v>0</v>
      </c>
      <c r="L22" s="24">
        <f>+'[13]BULLETIN ANNUEL'!L$347</f>
        <v>0</v>
      </c>
      <c r="M22" s="24">
        <f>+'[13]BULLETIN ANNUEL'!M$347</f>
        <v>0</v>
      </c>
      <c r="N22" s="25">
        <f>+'[13]BULLETIN ANNUEL'!N$347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ANNUEL'!C$350</f>
        <v>0</v>
      </c>
      <c r="D23" s="24">
        <f>+'[13]BULLETIN ANNUEL'!D$350</f>
        <v>0</v>
      </c>
      <c r="E23" s="24">
        <f>+'[13]BULLETIN ANNUEL'!E$350</f>
        <v>0</v>
      </c>
      <c r="F23" s="24">
        <f>+'[13]BULLETIN ANNUEL'!F$350</f>
        <v>0</v>
      </c>
      <c r="G23" s="24">
        <f>+'[13]BULLETIN ANNUEL'!G$350</f>
        <v>0</v>
      </c>
      <c r="H23" s="24">
        <f>+'[13]BULLETIN ANNUEL'!H$350</f>
        <v>0</v>
      </c>
      <c r="I23" s="24">
        <f>+'[13]BULLETIN ANNUEL'!I$350</f>
        <v>0</v>
      </c>
      <c r="J23" s="24">
        <f>+'[13]BULLETIN ANNUEL'!J$350</f>
        <v>0</v>
      </c>
      <c r="K23" s="24">
        <f>+'[13]BULLETIN ANNUEL'!K$350</f>
        <v>0</v>
      </c>
      <c r="L23" s="24">
        <f>+'[13]BULLETIN ANNUEL'!L$350</f>
        <v>0</v>
      </c>
      <c r="M23" s="24">
        <f>+'[13]BULLETIN ANNUEL'!M$350</f>
        <v>0</v>
      </c>
      <c r="N23" s="25">
        <f>+'[13]BULLETIN ANNUEL'!N$350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ANNUEL'!C$353</f>
        <v>0</v>
      </c>
      <c r="D24" s="24">
        <f>+'[13]BULLETIN ANNUEL'!D$353</f>
        <v>0</v>
      </c>
      <c r="E24" s="24">
        <f>+'[13]BULLETIN ANNUEL'!E$353</f>
        <v>0</v>
      </c>
      <c r="F24" s="24">
        <f>+'[13]BULLETIN ANNUEL'!F$353</f>
        <v>0</v>
      </c>
      <c r="G24" s="24">
        <f>+'[13]BULLETIN ANNUEL'!G$353</f>
        <v>0</v>
      </c>
      <c r="H24" s="24">
        <f>+'[13]BULLETIN ANNUEL'!H$353</f>
        <v>0</v>
      </c>
      <c r="I24" s="24">
        <f>+'[13]BULLETIN ANNUEL'!I$353</f>
        <v>0</v>
      </c>
      <c r="J24" s="24">
        <f>+'[13]BULLETIN ANNUEL'!J$353</f>
        <v>0</v>
      </c>
      <c r="K24" s="24">
        <f>+'[13]BULLETIN ANNUEL'!K$353</f>
        <v>0</v>
      </c>
      <c r="L24" s="24">
        <f>+'[13]BULLETIN ANNUEL'!L$353</f>
        <v>0</v>
      </c>
      <c r="M24" s="24">
        <f>+'[13]BULLETIN ANNUEL'!M$353</f>
        <v>0</v>
      </c>
      <c r="N24" s="25">
        <f>+'[13]BULLETIN ANNUEL'!N$353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ANNUEL'!C$356</f>
        <v>0</v>
      </c>
      <c r="D25" s="24">
        <f>+'[13]BULLETIN ANNUEL'!D$356</f>
        <v>0</v>
      </c>
      <c r="E25" s="24">
        <f>+'[13]BULLETIN ANNUEL'!E$356</f>
        <v>0</v>
      </c>
      <c r="F25" s="24">
        <f>+'[13]BULLETIN ANNUEL'!F$356</f>
        <v>0</v>
      </c>
      <c r="G25" s="24">
        <f>+'[13]BULLETIN ANNUEL'!G$356</f>
        <v>0</v>
      </c>
      <c r="H25" s="24">
        <f>+'[13]BULLETIN ANNUEL'!H$356</f>
        <v>0</v>
      </c>
      <c r="I25" s="24">
        <f>+'[13]BULLETIN ANNUEL'!I$356</f>
        <v>0</v>
      </c>
      <c r="J25" s="24">
        <f>+'[13]BULLETIN ANNUEL'!J$356</f>
        <v>0</v>
      </c>
      <c r="K25" s="24">
        <f>+'[13]BULLETIN ANNUEL'!K$356</f>
        <v>0</v>
      </c>
      <c r="L25" s="24">
        <f>+'[13]BULLETIN ANNUEL'!L$356</f>
        <v>0</v>
      </c>
      <c r="M25" s="24">
        <f>+'[13]BULLETIN ANNUEL'!M$356</f>
        <v>0</v>
      </c>
      <c r="N25" s="25">
        <f>+'[13]BULLETIN ANNUEL'!N$356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ANNUEL'!C$345</f>
        <v>0</v>
      </c>
      <c r="D27" s="24">
        <f>+'[4]BULLETIN ANNUEL'!D$345</f>
        <v>0</v>
      </c>
      <c r="E27" s="24">
        <f>+'[4]BULLETIN ANNUEL'!E$345</f>
        <v>0</v>
      </c>
      <c r="F27" s="24">
        <f>+'[4]BULLETIN ANNUEL'!F$345</f>
        <v>0</v>
      </c>
      <c r="G27" s="24">
        <f>+'[4]BULLETIN ANNUEL'!G$345</f>
        <v>0</v>
      </c>
      <c r="H27" s="24">
        <f>+'[4]BULLETIN ANNUEL'!H$345</f>
        <v>0</v>
      </c>
      <c r="I27" s="24">
        <f>+'[4]BULLETIN ANNUEL'!I$345</f>
        <v>0</v>
      </c>
      <c r="J27" s="24">
        <f>+'[4]BULLETIN ANNUEL'!J$345</f>
        <v>0</v>
      </c>
      <c r="K27" s="24">
        <f>+'[4]BULLETIN ANNUEL'!K$345</f>
        <v>0</v>
      </c>
      <c r="L27" s="24">
        <f>+'[4]BULLETIN ANNUEL'!L$345</f>
        <v>0</v>
      </c>
      <c r="M27" s="24">
        <f>+'[4]BULLETIN ANNUEL'!M$345</f>
        <v>0</v>
      </c>
      <c r="N27" s="25">
        <f>+'[4]BULLETIN ANNUEL'!N$345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ANNUEL'!C$346</f>
        <v>0</v>
      </c>
      <c r="D28" s="24">
        <f>+'[4]BULLETIN ANNUEL'!D$346</f>
        <v>0</v>
      </c>
      <c r="E28" s="24">
        <f>+'[4]BULLETIN ANNUEL'!E$346</f>
        <v>0</v>
      </c>
      <c r="F28" s="24">
        <f>+'[4]BULLETIN ANNUEL'!F$346</f>
        <v>0</v>
      </c>
      <c r="G28" s="24">
        <f>+'[4]BULLETIN ANNUEL'!G$346</f>
        <v>0</v>
      </c>
      <c r="H28" s="24">
        <f>+'[4]BULLETIN ANNUEL'!H$346</f>
        <v>0</v>
      </c>
      <c r="I28" s="24">
        <f>+'[4]BULLETIN ANNUEL'!I$346</f>
        <v>0</v>
      </c>
      <c r="J28" s="24">
        <f>+'[4]BULLETIN ANNUEL'!J$346</f>
        <v>0</v>
      </c>
      <c r="K28" s="24">
        <f>+'[4]BULLETIN ANNUEL'!K$346</f>
        <v>0</v>
      </c>
      <c r="L28" s="24">
        <f>+'[4]BULLETIN ANNUEL'!L$346</f>
        <v>0</v>
      </c>
      <c r="M28" s="24">
        <f>+'[4]BULLETIN ANNUEL'!M$346</f>
        <v>0</v>
      </c>
      <c r="N28" s="25">
        <f>+'[4]BULLETIN ANNUEL'!N$346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ANNUEL'!C$347</f>
        <v>0</v>
      </c>
      <c r="D29" s="24">
        <f>+'[4]BULLETIN ANNUEL'!D$347</f>
        <v>0</v>
      </c>
      <c r="E29" s="24">
        <f>+'[4]BULLETIN ANNUEL'!E$347</f>
        <v>0</v>
      </c>
      <c r="F29" s="24">
        <f>+'[4]BULLETIN ANNUEL'!F$347</f>
        <v>0</v>
      </c>
      <c r="G29" s="24">
        <f>+'[4]BULLETIN ANNUEL'!G$347</f>
        <v>0</v>
      </c>
      <c r="H29" s="24">
        <f>+'[4]BULLETIN ANNUEL'!H$347</f>
        <v>0</v>
      </c>
      <c r="I29" s="24">
        <f>+'[4]BULLETIN ANNUEL'!I$347</f>
        <v>0</v>
      </c>
      <c r="J29" s="24">
        <f>+'[4]BULLETIN ANNUEL'!J$347</f>
        <v>0</v>
      </c>
      <c r="K29" s="24">
        <f>+'[4]BULLETIN ANNUEL'!K$347</f>
        <v>0</v>
      </c>
      <c r="L29" s="24">
        <f>+'[4]BULLETIN ANNUEL'!L$347</f>
        <v>0</v>
      </c>
      <c r="M29" s="24">
        <f>+'[4]BULLETIN ANNUEL'!M$347</f>
        <v>0</v>
      </c>
      <c r="N29" s="25">
        <f>+'[4]BULLETIN ANNUEL'!N$347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ANNUEL'!C$348</f>
        <v>0</v>
      </c>
      <c r="D30" s="24">
        <f>+'[4]BULLETIN ANNUEL'!D$348</f>
        <v>0</v>
      </c>
      <c r="E30" s="24">
        <f>+'[4]BULLETIN ANNUEL'!E$348</f>
        <v>0</v>
      </c>
      <c r="F30" s="24">
        <f>+'[4]BULLETIN ANNUEL'!F$348</f>
        <v>0</v>
      </c>
      <c r="G30" s="24">
        <f>+'[4]BULLETIN ANNUEL'!G$348</f>
        <v>0</v>
      </c>
      <c r="H30" s="24">
        <f>+'[4]BULLETIN ANNUEL'!H$348</f>
        <v>0</v>
      </c>
      <c r="I30" s="24">
        <f>+'[4]BULLETIN ANNUEL'!I$348</f>
        <v>0</v>
      </c>
      <c r="J30" s="24">
        <f>+'[4]BULLETIN ANNUEL'!J$348</f>
        <v>0</v>
      </c>
      <c r="K30" s="24">
        <f>+'[4]BULLETIN ANNUEL'!K$348</f>
        <v>0</v>
      </c>
      <c r="L30" s="24">
        <f>+'[4]BULLETIN ANNUEL'!L$348</f>
        <v>0</v>
      </c>
      <c r="M30" s="24">
        <f>+'[4]BULLETIN ANNUEL'!M$348</f>
        <v>0</v>
      </c>
      <c r="N30" s="25">
        <f>+'[4]BULLETIN ANNUEL'!N$348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ANNUEL'!C$349</f>
        <v>0</v>
      </c>
      <c r="D31" s="24">
        <f>+'[4]BULLETIN ANNUEL'!D$349</f>
        <v>0</v>
      </c>
      <c r="E31" s="24">
        <f>+'[4]BULLETIN ANNUEL'!E$349</f>
        <v>0</v>
      </c>
      <c r="F31" s="24">
        <f>+'[4]BULLETIN ANNUEL'!F$349</f>
        <v>0</v>
      </c>
      <c r="G31" s="24">
        <f>+'[4]BULLETIN ANNUEL'!G$349</f>
        <v>0</v>
      </c>
      <c r="H31" s="24">
        <f>+'[4]BULLETIN ANNUEL'!H$349</f>
        <v>0</v>
      </c>
      <c r="I31" s="24">
        <f>+'[4]BULLETIN ANNUEL'!I$349</f>
        <v>0</v>
      </c>
      <c r="J31" s="24">
        <f>+'[4]BULLETIN ANNUEL'!J$349</f>
        <v>0</v>
      </c>
      <c r="K31" s="24">
        <f>+'[4]BULLETIN ANNUEL'!K$349</f>
        <v>0</v>
      </c>
      <c r="L31" s="24">
        <f>+'[4]BULLETIN ANNUEL'!L$349</f>
        <v>0</v>
      </c>
      <c r="M31" s="24">
        <f>+'[4]BULLETIN ANNUEL'!M$349</f>
        <v>0</v>
      </c>
      <c r="N31" s="25">
        <f>+'[4]BULLETIN ANNUEL'!N$349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ANNUEL'!C$350</f>
        <v>0</v>
      </c>
      <c r="D32" s="24">
        <f>+'[4]BULLETIN ANNUEL'!D$350</f>
        <v>0</v>
      </c>
      <c r="E32" s="24">
        <f>+'[4]BULLETIN ANNUEL'!E$350</f>
        <v>0</v>
      </c>
      <c r="F32" s="24">
        <f>+'[4]BULLETIN ANNUEL'!F$350</f>
        <v>0</v>
      </c>
      <c r="G32" s="24">
        <f>+'[4]BULLETIN ANNUEL'!G$350</f>
        <v>0</v>
      </c>
      <c r="H32" s="24">
        <f>+'[4]BULLETIN ANNUEL'!H$350</f>
        <v>0</v>
      </c>
      <c r="I32" s="24">
        <f>+'[4]BULLETIN ANNUEL'!I$350</f>
        <v>0</v>
      </c>
      <c r="J32" s="24">
        <f>+'[4]BULLETIN ANNUEL'!J$350</f>
        <v>0</v>
      </c>
      <c r="K32" s="24">
        <f>+'[4]BULLETIN ANNUEL'!K$350</f>
        <v>0</v>
      </c>
      <c r="L32" s="24">
        <f>+'[4]BULLETIN ANNUEL'!L$350</f>
        <v>0</v>
      </c>
      <c r="M32" s="24">
        <f>+'[4]BULLETIN ANNUEL'!M$350</f>
        <v>0</v>
      </c>
      <c r="N32" s="25">
        <f>+'[4]BULLETIN ANNUEL'!N$350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ANNUEL'!C$351</f>
        <v>0</v>
      </c>
      <c r="D33" s="24">
        <f>+'[4]BULLETIN ANNUEL'!D$351</f>
        <v>0</v>
      </c>
      <c r="E33" s="24">
        <f>+'[4]BULLETIN ANNUEL'!E$351</f>
        <v>0</v>
      </c>
      <c r="F33" s="24">
        <f>+'[4]BULLETIN ANNUEL'!F$351</f>
        <v>0</v>
      </c>
      <c r="G33" s="24">
        <f>+'[4]BULLETIN ANNUEL'!G$351</f>
        <v>0</v>
      </c>
      <c r="H33" s="24">
        <f>+'[4]BULLETIN ANNUEL'!H$351</f>
        <v>0</v>
      </c>
      <c r="I33" s="24">
        <f>+'[4]BULLETIN ANNUEL'!I$351</f>
        <v>0</v>
      </c>
      <c r="J33" s="24">
        <f>+'[4]BULLETIN ANNUEL'!J$351</f>
        <v>0</v>
      </c>
      <c r="K33" s="24">
        <f>+'[4]BULLETIN ANNUEL'!K$351</f>
        <v>0</v>
      </c>
      <c r="L33" s="24">
        <f>+'[4]BULLETIN ANNUEL'!L$351</f>
        <v>0</v>
      </c>
      <c r="M33" s="24">
        <f>+'[4]BULLETIN ANNUEL'!M$351</f>
        <v>0</v>
      </c>
      <c r="N33" s="25">
        <f>+'[4]BULLETIN ANNUEL'!N$351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ANNUEL'!C$352</f>
        <v>0</v>
      </c>
      <c r="D34" s="24">
        <f>+'[4]BULLETIN ANNUEL'!D$352</f>
        <v>0</v>
      </c>
      <c r="E34" s="24">
        <f>+'[4]BULLETIN ANNUEL'!E$352</f>
        <v>0</v>
      </c>
      <c r="F34" s="24">
        <f>+'[4]BULLETIN ANNUEL'!F$352</f>
        <v>0</v>
      </c>
      <c r="G34" s="24">
        <f>+'[4]BULLETIN ANNUEL'!G$352</f>
        <v>0</v>
      </c>
      <c r="H34" s="24">
        <f>+'[4]BULLETIN ANNUEL'!H$352</f>
        <v>0</v>
      </c>
      <c r="I34" s="24">
        <f>+'[4]BULLETIN ANNUEL'!I$352</f>
        <v>0</v>
      </c>
      <c r="J34" s="24">
        <f>+'[4]BULLETIN ANNUEL'!J$352</f>
        <v>0</v>
      </c>
      <c r="K34" s="24">
        <f>+'[4]BULLETIN ANNUEL'!K$352</f>
        <v>0</v>
      </c>
      <c r="L34" s="24">
        <f>+'[4]BULLETIN ANNUEL'!L$352</f>
        <v>0</v>
      </c>
      <c r="M34" s="24">
        <f>+'[4]BULLETIN ANNUEL'!M$352</f>
        <v>0</v>
      </c>
      <c r="N34" s="25">
        <f>+'[4]BULLETIN ANNUEL'!N$352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ANNUEL'!C$353</f>
        <v>0</v>
      </c>
      <c r="D35" s="24">
        <f>+'[4]BULLETIN ANNUEL'!D$353</f>
        <v>0</v>
      </c>
      <c r="E35" s="24">
        <f>+'[4]BULLETIN ANNUEL'!E$353</f>
        <v>0</v>
      </c>
      <c r="F35" s="24">
        <f>+'[4]BULLETIN ANNUEL'!F$353</f>
        <v>0</v>
      </c>
      <c r="G35" s="24">
        <f>+'[4]BULLETIN ANNUEL'!G$353</f>
        <v>0</v>
      </c>
      <c r="H35" s="24">
        <f>+'[4]BULLETIN ANNUEL'!H$353</f>
        <v>0</v>
      </c>
      <c r="I35" s="24">
        <f>+'[4]BULLETIN ANNUEL'!I$353</f>
        <v>0</v>
      </c>
      <c r="J35" s="24">
        <f>+'[4]BULLETIN ANNUEL'!J$353</f>
        <v>0</v>
      </c>
      <c r="K35" s="24">
        <f>+'[4]BULLETIN ANNUEL'!K$353</f>
        <v>0</v>
      </c>
      <c r="L35" s="24">
        <f>+'[4]BULLETIN ANNUEL'!L$353</f>
        <v>0</v>
      </c>
      <c r="M35" s="24">
        <f>+'[4]BULLETIN ANNUEL'!M$353</f>
        <v>0</v>
      </c>
      <c r="N35" s="25">
        <f>+'[4]BULLETIN ANNUEL'!N$353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ANNUEL'!C$354</f>
        <v>0</v>
      </c>
      <c r="D36" s="24">
        <f>+'[4]BULLETIN ANNUEL'!D$354</f>
        <v>0</v>
      </c>
      <c r="E36" s="24">
        <f>+'[4]BULLETIN ANNUEL'!E$354</f>
        <v>0</v>
      </c>
      <c r="F36" s="24">
        <f>+'[4]BULLETIN ANNUEL'!F$354</f>
        <v>0</v>
      </c>
      <c r="G36" s="24">
        <f>+'[4]BULLETIN ANNUEL'!G$354</f>
        <v>0</v>
      </c>
      <c r="H36" s="24">
        <f>+'[4]BULLETIN ANNUEL'!H$354</f>
        <v>0</v>
      </c>
      <c r="I36" s="24">
        <f>+'[4]BULLETIN ANNUEL'!I$354</f>
        <v>0</v>
      </c>
      <c r="J36" s="24">
        <f>+'[4]BULLETIN ANNUEL'!J$354</f>
        <v>0</v>
      </c>
      <c r="K36" s="24">
        <f>+'[4]BULLETIN ANNUEL'!K$354</f>
        <v>0</v>
      </c>
      <c r="L36" s="24">
        <f>+'[4]BULLETIN ANNUEL'!L$354</f>
        <v>0</v>
      </c>
      <c r="M36" s="24">
        <f>+'[4]BULLETIN ANNUEL'!M$354</f>
        <v>0</v>
      </c>
      <c r="N36" s="25">
        <f>+'[4]BULLETIN ANNUEL'!N$354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ANNUEL'!C$355</f>
        <v>0</v>
      </c>
      <c r="D37" s="24">
        <f>+'[4]BULLETIN ANNUEL'!D$355</f>
        <v>0</v>
      </c>
      <c r="E37" s="24">
        <f>+'[4]BULLETIN ANNUEL'!E$355</f>
        <v>0</v>
      </c>
      <c r="F37" s="24">
        <f>+'[4]BULLETIN ANNUEL'!F$355</f>
        <v>0</v>
      </c>
      <c r="G37" s="24">
        <f>+'[4]BULLETIN ANNUEL'!G$355</f>
        <v>0</v>
      </c>
      <c r="H37" s="24">
        <f>+'[4]BULLETIN ANNUEL'!H$355</f>
        <v>0</v>
      </c>
      <c r="I37" s="24">
        <f>+'[4]BULLETIN ANNUEL'!I$355</f>
        <v>0</v>
      </c>
      <c r="J37" s="24">
        <f>+'[4]BULLETIN ANNUEL'!J$355</f>
        <v>0</v>
      </c>
      <c r="K37" s="24">
        <f>+'[4]BULLETIN ANNUEL'!K$355</f>
        <v>0</v>
      </c>
      <c r="L37" s="24">
        <f>+'[4]BULLETIN ANNUEL'!L$355</f>
        <v>0</v>
      </c>
      <c r="M37" s="24">
        <f>+'[4]BULLETIN ANNUEL'!M$355</f>
        <v>0</v>
      </c>
      <c r="N37" s="25">
        <f>+'[4]BULLETIN ANNUEL'!N$355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ANNUEL'!C$356</f>
        <v>0</v>
      </c>
      <c r="D38" s="24">
        <f>+'[4]BULLETIN ANNUEL'!D$356</f>
        <v>0</v>
      </c>
      <c r="E38" s="24">
        <f>+'[4]BULLETIN ANNUEL'!E$356</f>
        <v>0</v>
      </c>
      <c r="F38" s="24">
        <f>+'[4]BULLETIN ANNUEL'!F$356</f>
        <v>0</v>
      </c>
      <c r="G38" s="24">
        <f>+'[4]BULLETIN ANNUEL'!G$356</f>
        <v>0</v>
      </c>
      <c r="H38" s="24">
        <f>+'[4]BULLETIN ANNUEL'!H$356</f>
        <v>0</v>
      </c>
      <c r="I38" s="24">
        <f>+'[4]BULLETIN ANNUEL'!I$356</f>
        <v>0</v>
      </c>
      <c r="J38" s="24">
        <f>+'[4]BULLETIN ANNUEL'!J$356</f>
        <v>0</v>
      </c>
      <c r="K38" s="24">
        <f>+'[4]BULLETIN ANNUEL'!K$356</f>
        <v>0</v>
      </c>
      <c r="L38" s="24">
        <f>+'[4]BULLETIN ANNUEL'!L$356</f>
        <v>0</v>
      </c>
      <c r="M38" s="24">
        <f>+'[4]BULLETIN ANNUEL'!M$356</f>
        <v>0</v>
      </c>
      <c r="N38" s="25">
        <f>+'[4]BULLETIN ANNUEL'!N$356</f>
        <v>0</v>
      </c>
    </row>
    <row r="39" spans="1:14" ht="15" customHeight="1" thickBot="1">
      <c r="A39" s="148"/>
      <c r="B39" s="14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26.25" customHeight="1">
      <c r="A40" s="195" t="s">
        <v>16</v>
      </c>
      <c r="B40" s="196"/>
      <c r="C40" s="203" t="s">
        <v>41</v>
      </c>
      <c r="D40" s="203" t="s">
        <v>157</v>
      </c>
      <c r="E40" s="251" t="s">
        <v>43</v>
      </c>
      <c r="F40" s="240"/>
      <c r="G40" s="241"/>
      <c r="H40" s="56" t="s">
        <v>44</v>
      </c>
      <c r="I40" s="57"/>
      <c r="J40" s="58"/>
      <c r="K40" s="203" t="s">
        <v>56</v>
      </c>
      <c r="L40" s="203" t="s">
        <v>158</v>
      </c>
      <c r="M40" s="203" t="s">
        <v>20</v>
      </c>
      <c r="N40" s="205" t="s">
        <v>57</v>
      </c>
    </row>
    <row r="41" spans="1:14" ht="39.7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24">
        <f>+[5]BULLETIN!C$378</f>
        <v>0</v>
      </c>
      <c r="D43" s="24">
        <f>+[5]BULLETIN!D$378</f>
        <v>0</v>
      </c>
      <c r="E43" s="24">
        <f>+[5]BULLETIN!E$378</f>
        <v>0</v>
      </c>
      <c r="F43" s="24">
        <f>+[5]BULLETIN!F$378</f>
        <v>0</v>
      </c>
      <c r="G43" s="24">
        <f>+[5]BULLETIN!G$378</f>
        <v>0</v>
      </c>
      <c r="H43" s="24">
        <f>+[5]BULLETIN!H$378</f>
        <v>0</v>
      </c>
      <c r="I43" s="24">
        <f>+[5]BULLETIN!I$378</f>
        <v>0</v>
      </c>
      <c r="J43" s="24">
        <f>+[5]BULLETIN!J$378</f>
        <v>0</v>
      </c>
      <c r="K43" s="24">
        <f>+[5]BULLETIN!K$378</f>
        <v>0</v>
      </c>
      <c r="L43" s="24">
        <f>+[5]BULLETIN!L$378</f>
        <v>0</v>
      </c>
      <c r="M43" s="24">
        <f>+[5]BULLETIN!M$378</f>
        <v>0</v>
      </c>
      <c r="N43" s="25">
        <f>+[5]BULLETIN!N$378</f>
        <v>0</v>
      </c>
    </row>
    <row r="44" spans="1:14" ht="15" customHeight="1">
      <c r="A44" s="22">
        <f>+[6]BULLETIN!B$83</f>
        <v>2009</v>
      </c>
      <c r="B44" s="27"/>
      <c r="C44" s="24">
        <f>+[6]BULLETIN!C$378</f>
        <v>0</v>
      </c>
      <c r="D44" s="24">
        <f>+[6]BULLETIN!D$378</f>
        <v>0</v>
      </c>
      <c r="E44" s="24">
        <f>+[6]BULLETIN!E$378</f>
        <v>0</v>
      </c>
      <c r="F44" s="24">
        <f>+[6]BULLETIN!F$378</f>
        <v>0</v>
      </c>
      <c r="G44" s="24">
        <f>+[6]BULLETIN!G$378</f>
        <v>0</v>
      </c>
      <c r="H44" s="24">
        <f>+[6]BULLETIN!H$378</f>
        <v>0</v>
      </c>
      <c r="I44" s="24">
        <f>+[6]BULLETIN!I$378</f>
        <v>0</v>
      </c>
      <c r="J44" s="24">
        <f>+[6]BULLETIN!J$378</f>
        <v>0</v>
      </c>
      <c r="K44" s="24">
        <f>+[6]BULLETIN!K$378</f>
        <v>0</v>
      </c>
      <c r="L44" s="24">
        <f>+[6]BULLETIN!L$378</f>
        <v>0</v>
      </c>
      <c r="M44" s="24">
        <f>+[6]BULLETIN!M$378</f>
        <v>0</v>
      </c>
      <c r="N44" s="25">
        <f>+[6]BULLETIN!N$378</f>
        <v>0</v>
      </c>
    </row>
    <row r="45" spans="1:14" ht="15" customHeight="1">
      <c r="A45" s="22">
        <f>+'[7]BULLETIN ANNUEL'!B$83</f>
        <v>2010</v>
      </c>
      <c r="B45" s="27"/>
      <c r="C45" s="24">
        <f>+'[7]BULLETIN ANNUEL'!C$378</f>
        <v>0</v>
      </c>
      <c r="D45" s="24">
        <f>+'[7]BULLETIN ANNUEL'!D$378</f>
        <v>0</v>
      </c>
      <c r="E45" s="24">
        <f>+'[7]BULLETIN ANNUEL'!E$378</f>
        <v>0</v>
      </c>
      <c r="F45" s="24">
        <f>+'[7]BULLETIN ANNUEL'!F$378</f>
        <v>0</v>
      </c>
      <c r="G45" s="24">
        <f>+'[7]BULLETIN ANNUEL'!G$378</f>
        <v>0</v>
      </c>
      <c r="H45" s="24">
        <f>+'[7]BULLETIN ANNUEL'!H$378</f>
        <v>0</v>
      </c>
      <c r="I45" s="24">
        <f>+'[7]BULLETIN ANNUEL'!I$378</f>
        <v>0</v>
      </c>
      <c r="J45" s="24">
        <f>+'[7]BULLETIN ANNUEL'!J$378</f>
        <v>0</v>
      </c>
      <c r="K45" s="24">
        <f>+'[7]BULLETIN ANNUEL'!K$378</f>
        <v>0</v>
      </c>
      <c r="L45" s="24">
        <f>+'[7]BULLETIN ANNUEL'!L$378</f>
        <v>0</v>
      </c>
      <c r="M45" s="24">
        <f>+'[7]BULLETIN ANNUEL'!M$378</f>
        <v>0</v>
      </c>
      <c r="N45" s="25">
        <f>+'[7]BULLETIN ANNUEL'!N$378</f>
        <v>0</v>
      </c>
    </row>
    <row r="46" spans="1:14" ht="15" customHeight="1">
      <c r="A46" s="22">
        <f>+'[8]BULLETIN ANNUEL'!B$83</f>
        <v>2011</v>
      </c>
      <c r="B46" s="27"/>
      <c r="C46" s="24">
        <f>+'[8]BULLETIN ANNUEL'!C$378</f>
        <v>0</v>
      </c>
      <c r="D46" s="24">
        <f>+'[8]BULLETIN ANNUEL'!D$378</f>
        <v>0</v>
      </c>
      <c r="E46" s="24">
        <f>+'[8]BULLETIN ANNUEL'!E$378</f>
        <v>0</v>
      </c>
      <c r="F46" s="24">
        <f>+'[8]BULLETIN ANNUEL'!F$378</f>
        <v>0</v>
      </c>
      <c r="G46" s="24">
        <f>+'[8]BULLETIN ANNUEL'!G$378</f>
        <v>0</v>
      </c>
      <c r="H46" s="24">
        <f>+'[8]BULLETIN ANNUEL'!H$378</f>
        <v>0</v>
      </c>
      <c r="I46" s="24">
        <f>+'[8]BULLETIN ANNUEL'!I$378</f>
        <v>0</v>
      </c>
      <c r="J46" s="24">
        <f>+'[8]BULLETIN ANNUEL'!J$378</f>
        <v>0</v>
      </c>
      <c r="K46" s="24">
        <f>+'[8]BULLETIN ANNUEL'!K$378</f>
        <v>0</v>
      </c>
      <c r="L46" s="24">
        <f>+'[8]BULLETIN ANNUEL'!L$378</f>
        <v>0</v>
      </c>
      <c r="M46" s="24">
        <f>+'[8]BULLETIN ANNUEL'!M$378</f>
        <v>0</v>
      </c>
      <c r="N46" s="25">
        <f>+'[8]BULLETIN ANNUEL'!N$378</f>
        <v>0</v>
      </c>
    </row>
    <row r="47" spans="1:14" ht="15" customHeight="1">
      <c r="A47" s="22">
        <f>+'[9]BULLETIN ANNUEL'!$B$83</f>
        <v>2012</v>
      </c>
      <c r="B47" s="27"/>
      <c r="C47" s="24">
        <f>+'[9]BULLETIN ANNUEL'!C$378</f>
        <v>0</v>
      </c>
      <c r="D47" s="24">
        <f>+'[9]BULLETIN ANNUEL'!D$378</f>
        <v>0</v>
      </c>
      <c r="E47" s="24">
        <f>+'[9]BULLETIN ANNUEL'!E$378</f>
        <v>0</v>
      </c>
      <c r="F47" s="24">
        <f>+'[9]BULLETIN ANNUEL'!F$378</f>
        <v>0</v>
      </c>
      <c r="G47" s="24">
        <f>+'[9]BULLETIN ANNUEL'!G$378</f>
        <v>0</v>
      </c>
      <c r="H47" s="24">
        <f>+'[9]BULLETIN ANNUEL'!H$378</f>
        <v>0</v>
      </c>
      <c r="I47" s="24">
        <f>+'[9]BULLETIN ANNUEL'!I$378</f>
        <v>0</v>
      </c>
      <c r="J47" s="24">
        <f>+'[9]BULLETIN ANNUEL'!J$378</f>
        <v>0</v>
      </c>
      <c r="K47" s="24">
        <f>+'[9]BULLETIN ANNUEL'!K$378</f>
        <v>0</v>
      </c>
      <c r="L47" s="24">
        <f>+'[9]BULLETIN ANNUEL'!L$378</f>
        <v>0</v>
      </c>
      <c r="M47" s="24">
        <f>+'[9]BULLETIN ANNUEL'!M$378</f>
        <v>0</v>
      </c>
      <c r="N47" s="25">
        <f>+'[9]BULLETIN ANNUEL'!N$378</f>
        <v>0</v>
      </c>
    </row>
    <row r="48" spans="1:14" ht="15" customHeight="1">
      <c r="A48" s="22">
        <f>+'[10]BULLETIN ANNUEL'!$B$83</f>
        <v>2013</v>
      </c>
      <c r="B48" s="27"/>
      <c r="C48" s="24">
        <f>+'[10]BULLETIN ANNUEL'!C$378</f>
        <v>0</v>
      </c>
      <c r="D48" s="24">
        <f>+'[10]BULLETIN ANNUEL'!D$378</f>
        <v>0</v>
      </c>
      <c r="E48" s="24">
        <f>+'[10]BULLETIN ANNUEL'!E$378</f>
        <v>0</v>
      </c>
      <c r="F48" s="24">
        <f>+'[10]BULLETIN ANNUEL'!F$378</f>
        <v>0</v>
      </c>
      <c r="G48" s="24">
        <f>+'[10]BULLETIN ANNUEL'!G$378</f>
        <v>0</v>
      </c>
      <c r="H48" s="24">
        <f>+'[10]BULLETIN ANNUEL'!H$378</f>
        <v>0</v>
      </c>
      <c r="I48" s="24">
        <f>+'[10]BULLETIN ANNUEL'!I$378</f>
        <v>0</v>
      </c>
      <c r="J48" s="24">
        <f>+'[10]BULLETIN ANNUEL'!J$378</f>
        <v>0</v>
      </c>
      <c r="K48" s="24">
        <f>+'[10]BULLETIN ANNUEL'!K$378</f>
        <v>0</v>
      </c>
      <c r="L48" s="24">
        <f>+'[10]BULLETIN ANNUEL'!L$378</f>
        <v>0</v>
      </c>
      <c r="M48" s="24">
        <f>+'[10]BULLETIN ANNUEL'!M$378</f>
        <v>0</v>
      </c>
      <c r="N48" s="25">
        <f>+'[10]BULLETIN ANNUEL'!N$378</f>
        <v>0</v>
      </c>
    </row>
    <row r="49" spans="1:14" ht="15" customHeight="1">
      <c r="A49" s="22">
        <f>+'[11]BULLETIN ANNUEL'!$B$83</f>
        <v>2014</v>
      </c>
      <c r="B49" s="27"/>
      <c r="C49" s="24">
        <f>+'[11]BULLETIN ANNUEL'!C$378</f>
        <v>0</v>
      </c>
      <c r="D49" s="24">
        <f>+'[11]BULLETIN ANNUEL'!D$378</f>
        <v>0</v>
      </c>
      <c r="E49" s="24">
        <f>+'[11]BULLETIN ANNUEL'!E$378</f>
        <v>0</v>
      </c>
      <c r="F49" s="24">
        <f>+'[11]BULLETIN ANNUEL'!F$378</f>
        <v>0</v>
      </c>
      <c r="G49" s="24">
        <f>+'[11]BULLETIN ANNUEL'!G$378</f>
        <v>0</v>
      </c>
      <c r="H49" s="24">
        <f>+'[11]BULLETIN ANNUEL'!H$378</f>
        <v>0</v>
      </c>
      <c r="I49" s="24">
        <f>+'[11]BULLETIN ANNUEL'!I$378</f>
        <v>0</v>
      </c>
      <c r="J49" s="24">
        <f>+'[11]BULLETIN ANNUEL'!J$378</f>
        <v>0</v>
      </c>
      <c r="K49" s="24">
        <f>+'[11]BULLETIN ANNUEL'!K$378</f>
        <v>0</v>
      </c>
      <c r="L49" s="24">
        <f>+'[11]BULLETIN ANNUEL'!L$378</f>
        <v>0</v>
      </c>
      <c r="M49" s="24">
        <f>+'[11]BULLETIN ANNUEL'!M$378</f>
        <v>0</v>
      </c>
      <c r="N49" s="25">
        <f>+'[11]BULLETIN ANNUEL'!N$378</f>
        <v>0</v>
      </c>
    </row>
    <row r="50" spans="1:14" ht="15" customHeight="1">
      <c r="A50" s="22">
        <f>+'[12]BULLETIN ANNUEL'!$B$83</f>
        <v>2015</v>
      </c>
      <c r="B50" s="27"/>
      <c r="C50" s="24">
        <f>+'[12]BULLETIN ANNUEL'!C$378</f>
        <v>0</v>
      </c>
      <c r="D50" s="24">
        <f>+'[12]BULLETIN ANNUEL'!D$378</f>
        <v>0</v>
      </c>
      <c r="E50" s="24">
        <f>+'[12]BULLETIN ANNUEL'!E$378</f>
        <v>0</v>
      </c>
      <c r="F50" s="24">
        <f>+'[12]BULLETIN ANNUEL'!F$378</f>
        <v>0</v>
      </c>
      <c r="G50" s="24">
        <f>+'[12]BULLETIN ANNUEL'!G$378</f>
        <v>0</v>
      </c>
      <c r="H50" s="24">
        <f>+'[12]BULLETIN ANNUEL'!H$378</f>
        <v>0</v>
      </c>
      <c r="I50" s="24">
        <f>+'[12]BULLETIN ANNUEL'!I$378</f>
        <v>0</v>
      </c>
      <c r="J50" s="24">
        <f>+'[12]BULLETIN ANNUEL'!J$378</f>
        <v>0</v>
      </c>
      <c r="K50" s="24">
        <f>+'[12]BULLETIN ANNUEL'!K$378</f>
        <v>0</v>
      </c>
      <c r="L50" s="24">
        <f>+'[12]BULLETIN ANNUEL'!L$378</f>
        <v>0</v>
      </c>
      <c r="M50" s="24">
        <f>+'[12]BULLETIN ANNUEL'!M$378</f>
        <v>0</v>
      </c>
      <c r="N50" s="25">
        <f>+'[12]BULLETIN ANNUEL'!N$378</f>
        <v>0</v>
      </c>
    </row>
    <row r="51" spans="1:14" ht="15" customHeight="1">
      <c r="A51" s="22">
        <f>+'[13]BULLETIN ANNUEL'!$B$83</f>
        <v>2016</v>
      </c>
      <c r="B51" s="27"/>
      <c r="C51" s="24">
        <f>+'[13]BULLETIN ANNUEL'!C$378</f>
        <v>0</v>
      </c>
      <c r="D51" s="24">
        <f>+'[13]BULLETIN ANNUEL'!D$378</f>
        <v>0</v>
      </c>
      <c r="E51" s="24">
        <f>+'[13]BULLETIN ANNUEL'!E$378</f>
        <v>0</v>
      </c>
      <c r="F51" s="24">
        <f>+'[13]BULLETIN ANNUEL'!F$378</f>
        <v>0</v>
      </c>
      <c r="G51" s="24">
        <f>+'[13]BULLETIN ANNUEL'!G$378</f>
        <v>0</v>
      </c>
      <c r="H51" s="24">
        <f>+'[13]BULLETIN ANNUEL'!H$378</f>
        <v>0</v>
      </c>
      <c r="I51" s="24">
        <f>+'[13]BULLETIN ANNUEL'!I$378</f>
        <v>0</v>
      </c>
      <c r="J51" s="24">
        <f>+'[13]BULLETIN ANNUEL'!J$378</f>
        <v>0</v>
      </c>
      <c r="K51" s="24">
        <f>+'[13]BULLETIN ANNUEL'!K$378</f>
        <v>0</v>
      </c>
      <c r="L51" s="24">
        <f>+'[13]BULLETIN ANNUEL'!L$378</f>
        <v>0</v>
      </c>
      <c r="M51" s="24">
        <f>+'[13]BULLETIN ANNUEL'!M$378</f>
        <v>0</v>
      </c>
      <c r="N51" s="25">
        <f>+'[13]BULLETIN ANNUEL'!N$378</f>
        <v>0</v>
      </c>
    </row>
    <row r="52" spans="1:14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ANNUEL'!C$369</f>
        <v>0</v>
      </c>
      <c r="D53" s="24">
        <f>+'[12]BULLETIN ANNUEL'!D$369</f>
        <v>0</v>
      </c>
      <c r="E53" s="24">
        <f>+'[12]BULLETIN ANNUEL'!E$369</f>
        <v>0</v>
      </c>
      <c r="F53" s="24">
        <f>+'[12]BULLETIN ANNUEL'!F$369</f>
        <v>0</v>
      </c>
      <c r="G53" s="24">
        <f>+'[12]BULLETIN ANNUEL'!G$369</f>
        <v>0</v>
      </c>
      <c r="H53" s="24">
        <f>+'[12]BULLETIN ANNUEL'!H$369</f>
        <v>0</v>
      </c>
      <c r="I53" s="24">
        <f>+'[12]BULLETIN ANNUEL'!I$369</f>
        <v>0</v>
      </c>
      <c r="J53" s="24">
        <f>+'[12]BULLETIN ANNUEL'!J$369</f>
        <v>0</v>
      </c>
      <c r="K53" s="24">
        <f>+'[12]BULLETIN ANNUEL'!K$369</f>
        <v>0</v>
      </c>
      <c r="L53" s="24">
        <f>+'[12]BULLETIN ANNUEL'!L$369</f>
        <v>0</v>
      </c>
      <c r="M53" s="24">
        <f>+'[12]BULLETIN ANNUEL'!M$369</f>
        <v>0</v>
      </c>
      <c r="N53" s="25">
        <f>+'[12]BULLETIN ANNUEL'!N$369</f>
        <v>0</v>
      </c>
    </row>
    <row r="54" spans="1:14" ht="15" customHeight="1">
      <c r="A54" s="30"/>
      <c r="B54" s="31" t="str">
        <f>+'[12]BULLETIN ANNUEL'!A$23</f>
        <v>JUN</v>
      </c>
      <c r="C54" s="24">
        <f>+'[12]BULLETIN ANNUEL'!C$372</f>
        <v>0</v>
      </c>
      <c r="D54" s="24">
        <f>+'[12]BULLETIN ANNUEL'!D$372</f>
        <v>0</v>
      </c>
      <c r="E54" s="24">
        <f>+'[12]BULLETIN ANNUEL'!E$372</f>
        <v>0</v>
      </c>
      <c r="F54" s="24">
        <f>+'[12]BULLETIN ANNUEL'!F$372</f>
        <v>0</v>
      </c>
      <c r="G54" s="24">
        <f>+'[12]BULLETIN ANNUEL'!G$372</f>
        <v>0</v>
      </c>
      <c r="H54" s="24">
        <f>+'[12]BULLETIN ANNUEL'!H$372</f>
        <v>0</v>
      </c>
      <c r="I54" s="24">
        <f>+'[12]BULLETIN ANNUEL'!I$372</f>
        <v>0</v>
      </c>
      <c r="J54" s="24">
        <f>+'[12]BULLETIN ANNUEL'!J$372</f>
        <v>0</v>
      </c>
      <c r="K54" s="24">
        <f>+'[12]BULLETIN ANNUEL'!K$372</f>
        <v>0</v>
      </c>
      <c r="L54" s="24">
        <f>+'[12]BULLETIN ANNUEL'!L$372</f>
        <v>0</v>
      </c>
      <c r="M54" s="24">
        <f>+'[12]BULLETIN ANNUEL'!M$372</f>
        <v>0</v>
      </c>
      <c r="N54" s="25">
        <f>+'[12]BULLETIN ANNUEL'!N$372</f>
        <v>0</v>
      </c>
    </row>
    <row r="55" spans="1:14" ht="15" customHeight="1">
      <c r="A55" s="30"/>
      <c r="B55" s="31" t="str">
        <f>+'[12]BULLETIN ANNUEL'!A$26</f>
        <v>SEPT</v>
      </c>
      <c r="C55" s="24">
        <f>+'[12]BULLETIN ANNUEL'!C$375</f>
        <v>0</v>
      </c>
      <c r="D55" s="24">
        <f>+'[12]BULLETIN ANNUEL'!D$375</f>
        <v>0</v>
      </c>
      <c r="E55" s="24">
        <f>+'[12]BULLETIN ANNUEL'!E$375</f>
        <v>0</v>
      </c>
      <c r="F55" s="24">
        <f>+'[12]BULLETIN ANNUEL'!F$375</f>
        <v>0</v>
      </c>
      <c r="G55" s="24">
        <f>+'[12]BULLETIN ANNUEL'!G$375</f>
        <v>0</v>
      </c>
      <c r="H55" s="24">
        <f>+'[12]BULLETIN ANNUEL'!H$375</f>
        <v>0</v>
      </c>
      <c r="I55" s="24">
        <f>+'[12]BULLETIN ANNUEL'!I$375</f>
        <v>0</v>
      </c>
      <c r="J55" s="24">
        <f>+'[12]BULLETIN ANNUEL'!J$375</f>
        <v>0</v>
      </c>
      <c r="K55" s="24">
        <f>+'[12]BULLETIN ANNUEL'!K$375</f>
        <v>0</v>
      </c>
      <c r="L55" s="24">
        <f>+'[12]BULLETIN ANNUEL'!L$375</f>
        <v>0</v>
      </c>
      <c r="M55" s="24">
        <f>+'[12]BULLETIN ANNUEL'!M$375</f>
        <v>0</v>
      </c>
      <c r="N55" s="25">
        <f>+'[12]BULLETIN ANNUEL'!N$375</f>
        <v>0</v>
      </c>
    </row>
    <row r="56" spans="1:14" ht="15" customHeight="1">
      <c r="A56" s="30"/>
      <c r="B56" s="31" t="str">
        <f>+'[12]BULLETIN ANNUEL'!A$29</f>
        <v>DEC</v>
      </c>
      <c r="C56" s="24">
        <f>+'[12]BULLETIN ANNUEL'!C$378</f>
        <v>0</v>
      </c>
      <c r="D56" s="24">
        <f>+'[12]BULLETIN ANNUEL'!D$378</f>
        <v>0</v>
      </c>
      <c r="E56" s="24">
        <f>+'[12]BULLETIN ANNUEL'!E$378</f>
        <v>0</v>
      </c>
      <c r="F56" s="24">
        <f>+'[12]BULLETIN ANNUEL'!F$378</f>
        <v>0</v>
      </c>
      <c r="G56" s="24">
        <f>+'[12]BULLETIN ANNUEL'!G$378</f>
        <v>0</v>
      </c>
      <c r="H56" s="24">
        <f>+'[12]BULLETIN ANNUEL'!H$378</f>
        <v>0</v>
      </c>
      <c r="I56" s="24">
        <f>+'[12]BULLETIN ANNUEL'!I$378</f>
        <v>0</v>
      </c>
      <c r="J56" s="24">
        <f>+'[12]BULLETIN ANNUEL'!J$378</f>
        <v>0</v>
      </c>
      <c r="K56" s="24">
        <f>+'[12]BULLETIN ANNUEL'!K$378</f>
        <v>0</v>
      </c>
      <c r="L56" s="24">
        <f>+'[12]BULLETIN ANNUEL'!L$378</f>
        <v>0</v>
      </c>
      <c r="M56" s="24">
        <f>+'[12]BULLETIN ANNUEL'!M$378</f>
        <v>0</v>
      </c>
      <c r="N56" s="25">
        <f>+'[12]BULLETIN ANNUEL'!N$378</f>
        <v>0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ANNUEL'!C$369</f>
        <v>0</v>
      </c>
      <c r="D58" s="24">
        <f>+'[13]BULLETIN ANNUEL'!D$369</f>
        <v>0</v>
      </c>
      <c r="E58" s="24">
        <f>+'[13]BULLETIN ANNUEL'!E$369</f>
        <v>0</v>
      </c>
      <c r="F58" s="24">
        <f>+'[13]BULLETIN ANNUEL'!F$369</f>
        <v>0</v>
      </c>
      <c r="G58" s="24">
        <f>+'[13]BULLETIN ANNUEL'!G$369</f>
        <v>0</v>
      </c>
      <c r="H58" s="24">
        <f>+'[13]BULLETIN ANNUEL'!H$369</f>
        <v>0</v>
      </c>
      <c r="I58" s="24">
        <f>+'[13]BULLETIN ANNUEL'!I$369</f>
        <v>0</v>
      </c>
      <c r="J58" s="24">
        <f>+'[13]BULLETIN ANNUEL'!J$369</f>
        <v>0</v>
      </c>
      <c r="K58" s="24">
        <f>+'[13]BULLETIN ANNUEL'!K$369</f>
        <v>0</v>
      </c>
      <c r="L58" s="24">
        <f>+'[13]BULLETIN ANNUEL'!L$369</f>
        <v>0</v>
      </c>
      <c r="M58" s="24">
        <f>+'[13]BULLETIN ANNUEL'!M$369</f>
        <v>0</v>
      </c>
      <c r="N58" s="25">
        <f>+'[13]BULLETIN ANNUEL'!N$369</f>
        <v>0</v>
      </c>
    </row>
    <row r="59" spans="1:14" ht="15" customHeight="1">
      <c r="A59" s="30"/>
      <c r="B59" s="31" t="str">
        <f>+'[13]BULLETIN ANNUEL'!A$23</f>
        <v>JUIN</v>
      </c>
      <c r="C59" s="24">
        <f>+'[13]BULLETIN ANNUEL'!C$372</f>
        <v>0</v>
      </c>
      <c r="D59" s="24">
        <f>+'[13]BULLETIN ANNUEL'!D$372</f>
        <v>0</v>
      </c>
      <c r="E59" s="24">
        <f>+'[13]BULLETIN ANNUEL'!E$372</f>
        <v>0</v>
      </c>
      <c r="F59" s="24">
        <f>+'[13]BULLETIN ANNUEL'!F$372</f>
        <v>0</v>
      </c>
      <c r="G59" s="24">
        <f>+'[13]BULLETIN ANNUEL'!G$372</f>
        <v>0</v>
      </c>
      <c r="H59" s="24">
        <f>+'[13]BULLETIN ANNUEL'!H$372</f>
        <v>0</v>
      </c>
      <c r="I59" s="24">
        <f>+'[13]BULLETIN ANNUEL'!I$372</f>
        <v>0</v>
      </c>
      <c r="J59" s="24">
        <f>+'[13]BULLETIN ANNUEL'!J$372</f>
        <v>0</v>
      </c>
      <c r="K59" s="24">
        <f>+'[13]BULLETIN ANNUEL'!K$372</f>
        <v>0</v>
      </c>
      <c r="L59" s="24">
        <f>+'[13]BULLETIN ANNUEL'!L$372</f>
        <v>0</v>
      </c>
      <c r="M59" s="24">
        <f>+'[13]BULLETIN ANNUEL'!M$372</f>
        <v>0</v>
      </c>
      <c r="N59" s="25">
        <f>+'[13]BULLETIN ANNUEL'!N$372</f>
        <v>0</v>
      </c>
    </row>
    <row r="60" spans="1:14" ht="15" customHeight="1">
      <c r="A60" s="30"/>
      <c r="B60" s="31" t="str">
        <f>+'[13]BULLETIN ANNUEL'!A$26</f>
        <v>SEPT</v>
      </c>
      <c r="C60" s="24">
        <f>+'[13]BULLETIN ANNUEL'!C$375</f>
        <v>0</v>
      </c>
      <c r="D60" s="24">
        <f>+'[13]BULLETIN ANNUEL'!D$375</f>
        <v>0</v>
      </c>
      <c r="E60" s="24">
        <f>+'[13]BULLETIN ANNUEL'!E$375</f>
        <v>0</v>
      </c>
      <c r="F60" s="24">
        <f>+'[13]BULLETIN ANNUEL'!F$375</f>
        <v>0</v>
      </c>
      <c r="G60" s="24">
        <f>+'[13]BULLETIN ANNUEL'!G$375</f>
        <v>0</v>
      </c>
      <c r="H60" s="24">
        <f>+'[13]BULLETIN ANNUEL'!H$375</f>
        <v>0</v>
      </c>
      <c r="I60" s="24">
        <f>+'[13]BULLETIN ANNUEL'!I$375</f>
        <v>0</v>
      </c>
      <c r="J60" s="24">
        <f>+'[13]BULLETIN ANNUEL'!J$375</f>
        <v>0</v>
      </c>
      <c r="K60" s="24">
        <f>+'[13]BULLETIN ANNUEL'!K$375</f>
        <v>0</v>
      </c>
      <c r="L60" s="24">
        <f>+'[13]BULLETIN ANNUEL'!L$375</f>
        <v>0</v>
      </c>
      <c r="M60" s="24">
        <f>+'[13]BULLETIN ANNUEL'!M$375</f>
        <v>0</v>
      </c>
      <c r="N60" s="25">
        <f>+'[13]BULLETIN ANNUEL'!N$375</f>
        <v>0</v>
      </c>
    </row>
    <row r="61" spans="1:14" ht="15" customHeight="1">
      <c r="A61" s="30"/>
      <c r="B61" s="31" t="str">
        <f>+'[13]BULLETIN ANNUEL'!A$29</f>
        <v>DEC</v>
      </c>
      <c r="C61" s="24">
        <f>+'[13]BULLETIN ANNUEL'!C$378</f>
        <v>0</v>
      </c>
      <c r="D61" s="24">
        <f>+'[13]BULLETIN ANNUEL'!D$378</f>
        <v>0</v>
      </c>
      <c r="E61" s="24">
        <f>+'[13]BULLETIN ANNUEL'!E$378</f>
        <v>0</v>
      </c>
      <c r="F61" s="24">
        <f>+'[13]BULLETIN ANNUEL'!F$378</f>
        <v>0</v>
      </c>
      <c r="G61" s="24">
        <f>+'[13]BULLETIN ANNUEL'!G$378</f>
        <v>0</v>
      </c>
      <c r="H61" s="24">
        <f>+'[13]BULLETIN ANNUEL'!H$378</f>
        <v>0</v>
      </c>
      <c r="I61" s="24">
        <f>+'[13]BULLETIN ANNUEL'!I$378</f>
        <v>0</v>
      </c>
      <c r="J61" s="24">
        <f>+'[13]BULLETIN ANNUEL'!J$378</f>
        <v>0</v>
      </c>
      <c r="K61" s="24">
        <f>+'[13]BULLETIN ANNUEL'!K$378</f>
        <v>0</v>
      </c>
      <c r="L61" s="24">
        <f>+'[13]BULLETIN ANNUEL'!L$378</f>
        <v>0</v>
      </c>
      <c r="M61" s="24">
        <f>+'[13]BULLETIN ANNUEL'!M$378</f>
        <v>0</v>
      </c>
      <c r="N61" s="25">
        <f>+'[13]BULLETIN ANNUEL'!N$378</f>
        <v>0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ANNUEL'!C$367</f>
        <v>0</v>
      </c>
      <c r="D63" s="24">
        <f>+'[4]BULLETIN ANNUEL'!D$367</f>
        <v>0</v>
      </c>
      <c r="E63" s="24">
        <f>+'[4]BULLETIN ANNUEL'!E$367</f>
        <v>0</v>
      </c>
      <c r="F63" s="24">
        <f>+'[4]BULLETIN ANNUEL'!F$367</f>
        <v>0</v>
      </c>
      <c r="G63" s="24">
        <f>+'[4]BULLETIN ANNUEL'!G$367</f>
        <v>0</v>
      </c>
      <c r="H63" s="24">
        <f>+'[4]BULLETIN ANNUEL'!H$367</f>
        <v>0</v>
      </c>
      <c r="I63" s="24">
        <f>+'[4]BULLETIN ANNUEL'!I$367</f>
        <v>0</v>
      </c>
      <c r="J63" s="24">
        <f>+'[4]BULLETIN ANNUEL'!J$367</f>
        <v>0</v>
      </c>
      <c r="K63" s="24">
        <f>+'[4]BULLETIN ANNUEL'!K$367</f>
        <v>0</v>
      </c>
      <c r="L63" s="24">
        <f>+'[4]BULLETIN ANNUEL'!L$367</f>
        <v>0</v>
      </c>
      <c r="M63" s="24">
        <f>+'[4]BULLETIN ANNUEL'!M$367</f>
        <v>0</v>
      </c>
      <c r="N63" s="25">
        <f>+'[4]BULLETIN ANNUEL'!N$367</f>
        <v>0</v>
      </c>
    </row>
    <row r="64" spans="1:14" ht="15" customHeight="1">
      <c r="A64" s="30"/>
      <c r="B64" s="31" t="str">
        <f>+'[4]BULLETIN ANNUEL'!A$19</f>
        <v>FEV</v>
      </c>
      <c r="C64" s="24">
        <f>+'[4]BULLETIN ANNUEL'!C$368</f>
        <v>0</v>
      </c>
      <c r="D64" s="24">
        <f>+'[4]BULLETIN ANNUEL'!D$368</f>
        <v>0</v>
      </c>
      <c r="E64" s="24">
        <f>+'[4]BULLETIN ANNUEL'!E$368</f>
        <v>0</v>
      </c>
      <c r="F64" s="24">
        <f>+'[4]BULLETIN ANNUEL'!F$368</f>
        <v>0</v>
      </c>
      <c r="G64" s="24">
        <f>+'[4]BULLETIN ANNUEL'!G$368</f>
        <v>0</v>
      </c>
      <c r="H64" s="24">
        <f>+'[4]BULLETIN ANNUEL'!H$368</f>
        <v>0</v>
      </c>
      <c r="I64" s="24">
        <f>+'[4]BULLETIN ANNUEL'!I$368</f>
        <v>0</v>
      </c>
      <c r="J64" s="24">
        <f>+'[4]BULLETIN ANNUEL'!J$368</f>
        <v>0</v>
      </c>
      <c r="K64" s="24">
        <f>+'[4]BULLETIN ANNUEL'!K$368</f>
        <v>0</v>
      </c>
      <c r="L64" s="24">
        <f>+'[4]BULLETIN ANNUEL'!L$368</f>
        <v>0</v>
      </c>
      <c r="M64" s="24">
        <f>+'[4]BULLETIN ANNUEL'!M$368</f>
        <v>0</v>
      </c>
      <c r="N64" s="25">
        <f>+'[4]BULLETIN ANNUEL'!N$368</f>
        <v>0</v>
      </c>
    </row>
    <row r="65" spans="1:14" ht="15" customHeight="1">
      <c r="A65" s="30"/>
      <c r="B65" s="31" t="str">
        <f>+'[4]BULLETIN ANNUEL'!A$20</f>
        <v>MAR</v>
      </c>
      <c r="C65" s="24">
        <f>+'[4]BULLETIN ANNUEL'!C$369</f>
        <v>0</v>
      </c>
      <c r="D65" s="24">
        <f>+'[4]BULLETIN ANNUEL'!D$369</f>
        <v>0</v>
      </c>
      <c r="E65" s="24">
        <f>+'[4]BULLETIN ANNUEL'!E$369</f>
        <v>0</v>
      </c>
      <c r="F65" s="24">
        <f>+'[4]BULLETIN ANNUEL'!F$369</f>
        <v>0</v>
      </c>
      <c r="G65" s="24">
        <f>+'[4]BULLETIN ANNUEL'!G$369</f>
        <v>0</v>
      </c>
      <c r="H65" s="24">
        <f>+'[4]BULLETIN ANNUEL'!H$369</f>
        <v>0</v>
      </c>
      <c r="I65" s="24">
        <f>+'[4]BULLETIN ANNUEL'!I$369</f>
        <v>0</v>
      </c>
      <c r="J65" s="24">
        <f>+'[4]BULLETIN ANNUEL'!J$369</f>
        <v>0</v>
      </c>
      <c r="K65" s="24">
        <f>+'[4]BULLETIN ANNUEL'!K$369</f>
        <v>0</v>
      </c>
      <c r="L65" s="24">
        <f>+'[4]BULLETIN ANNUEL'!L$369</f>
        <v>0</v>
      </c>
      <c r="M65" s="24">
        <f>+'[4]BULLETIN ANNUEL'!M$369</f>
        <v>0</v>
      </c>
      <c r="N65" s="25">
        <f>+'[4]BULLETIN ANNUEL'!N$369</f>
        <v>0</v>
      </c>
    </row>
    <row r="66" spans="1:14" ht="15" customHeight="1">
      <c r="A66" s="30"/>
      <c r="B66" s="31" t="str">
        <f>+'[4]BULLETIN ANNUEL'!A$21</f>
        <v>AVR</v>
      </c>
      <c r="C66" s="24">
        <f>+'[4]BULLETIN ANNUEL'!C$370</f>
        <v>0</v>
      </c>
      <c r="D66" s="24">
        <f>+'[4]BULLETIN ANNUEL'!D$370</f>
        <v>0</v>
      </c>
      <c r="E66" s="24">
        <f>+'[4]BULLETIN ANNUEL'!E$370</f>
        <v>0</v>
      </c>
      <c r="F66" s="24">
        <f>+'[4]BULLETIN ANNUEL'!F$370</f>
        <v>0</v>
      </c>
      <c r="G66" s="24">
        <f>+'[4]BULLETIN ANNUEL'!G$370</f>
        <v>0</v>
      </c>
      <c r="H66" s="24">
        <f>+'[4]BULLETIN ANNUEL'!H$370</f>
        <v>0</v>
      </c>
      <c r="I66" s="24">
        <f>+'[4]BULLETIN ANNUEL'!I$370</f>
        <v>0</v>
      </c>
      <c r="J66" s="24">
        <f>+'[4]BULLETIN ANNUEL'!J$370</f>
        <v>0</v>
      </c>
      <c r="K66" s="24">
        <f>+'[4]BULLETIN ANNUEL'!K$370</f>
        <v>0</v>
      </c>
      <c r="L66" s="24">
        <f>+'[4]BULLETIN ANNUEL'!L$370</f>
        <v>0</v>
      </c>
      <c r="M66" s="24">
        <f>+'[4]BULLETIN ANNUEL'!M$370</f>
        <v>0</v>
      </c>
      <c r="N66" s="25">
        <f>+'[4]BULLETIN ANNUEL'!N$370</f>
        <v>0</v>
      </c>
    </row>
    <row r="67" spans="1:14" ht="15" customHeight="1">
      <c r="A67" s="30"/>
      <c r="B67" s="31" t="str">
        <f>+'[4]BULLETIN ANNUEL'!A$22</f>
        <v>MAI</v>
      </c>
      <c r="C67" s="24">
        <f>+'[4]BULLETIN ANNUEL'!C$371</f>
        <v>0</v>
      </c>
      <c r="D67" s="24">
        <f>+'[4]BULLETIN ANNUEL'!D$371</f>
        <v>0</v>
      </c>
      <c r="E67" s="24">
        <f>+'[4]BULLETIN ANNUEL'!E$371</f>
        <v>0</v>
      </c>
      <c r="F67" s="24">
        <f>+'[4]BULLETIN ANNUEL'!F$371</f>
        <v>0</v>
      </c>
      <c r="G67" s="24">
        <f>+'[4]BULLETIN ANNUEL'!G$371</f>
        <v>0</v>
      </c>
      <c r="H67" s="24">
        <f>+'[4]BULLETIN ANNUEL'!H$371</f>
        <v>0</v>
      </c>
      <c r="I67" s="24">
        <f>+'[4]BULLETIN ANNUEL'!I$371</f>
        <v>0</v>
      </c>
      <c r="J67" s="24">
        <f>+'[4]BULLETIN ANNUEL'!J$371</f>
        <v>0</v>
      </c>
      <c r="K67" s="24">
        <f>+'[4]BULLETIN ANNUEL'!K$371</f>
        <v>0</v>
      </c>
      <c r="L67" s="24">
        <f>+'[4]BULLETIN ANNUEL'!L$371</f>
        <v>0</v>
      </c>
      <c r="M67" s="24">
        <f>+'[4]BULLETIN ANNUEL'!M$371</f>
        <v>0</v>
      </c>
      <c r="N67" s="25">
        <f>+'[4]BULLETIN ANNUEL'!N$371</f>
        <v>0</v>
      </c>
    </row>
    <row r="68" spans="1:14" ht="15" customHeight="1">
      <c r="A68" s="30"/>
      <c r="B68" s="31" t="str">
        <f>+'[4]BULLETIN ANNUEL'!A$23</f>
        <v>JUN</v>
      </c>
      <c r="C68" s="24">
        <f>+'[4]BULLETIN ANNUEL'!C$372</f>
        <v>0</v>
      </c>
      <c r="D68" s="24">
        <f>+'[4]BULLETIN ANNUEL'!D$372</f>
        <v>0</v>
      </c>
      <c r="E68" s="24">
        <f>+'[4]BULLETIN ANNUEL'!E$372</f>
        <v>0</v>
      </c>
      <c r="F68" s="24">
        <f>+'[4]BULLETIN ANNUEL'!F$372</f>
        <v>0</v>
      </c>
      <c r="G68" s="24">
        <f>+'[4]BULLETIN ANNUEL'!G$372</f>
        <v>0</v>
      </c>
      <c r="H68" s="24">
        <f>+'[4]BULLETIN ANNUEL'!H$372</f>
        <v>0</v>
      </c>
      <c r="I68" s="24">
        <f>+'[4]BULLETIN ANNUEL'!I$372</f>
        <v>0</v>
      </c>
      <c r="J68" s="24">
        <f>+'[4]BULLETIN ANNUEL'!J$372</f>
        <v>0</v>
      </c>
      <c r="K68" s="24">
        <f>+'[4]BULLETIN ANNUEL'!K$372</f>
        <v>0</v>
      </c>
      <c r="L68" s="24">
        <f>+'[4]BULLETIN ANNUEL'!L$372</f>
        <v>0</v>
      </c>
      <c r="M68" s="24">
        <f>+'[4]BULLETIN ANNUEL'!M$372</f>
        <v>0</v>
      </c>
      <c r="N68" s="25">
        <f>+'[4]BULLETIN ANNUEL'!N$372</f>
        <v>0</v>
      </c>
    </row>
    <row r="69" spans="1:14" ht="15" customHeight="1">
      <c r="A69" s="30"/>
      <c r="B69" s="31" t="str">
        <f>+'[4]BULLETIN ANNUEL'!A$24</f>
        <v>JUIL</v>
      </c>
      <c r="C69" s="24">
        <f>+'[4]BULLETIN ANNUEL'!C$373</f>
        <v>0</v>
      </c>
      <c r="D69" s="24">
        <f>+'[4]BULLETIN ANNUEL'!D$373</f>
        <v>0</v>
      </c>
      <c r="E69" s="24">
        <f>+'[4]BULLETIN ANNUEL'!E$373</f>
        <v>0</v>
      </c>
      <c r="F69" s="24">
        <f>+'[4]BULLETIN ANNUEL'!F$373</f>
        <v>0</v>
      </c>
      <c r="G69" s="24">
        <f>+'[4]BULLETIN ANNUEL'!G$373</f>
        <v>0</v>
      </c>
      <c r="H69" s="24">
        <f>+'[4]BULLETIN ANNUEL'!H$373</f>
        <v>0</v>
      </c>
      <c r="I69" s="24">
        <f>+'[4]BULLETIN ANNUEL'!I$373</f>
        <v>0</v>
      </c>
      <c r="J69" s="24">
        <f>+'[4]BULLETIN ANNUEL'!J$373</f>
        <v>0</v>
      </c>
      <c r="K69" s="24">
        <f>+'[4]BULLETIN ANNUEL'!K$373</f>
        <v>0</v>
      </c>
      <c r="L69" s="24">
        <f>+'[4]BULLETIN ANNUEL'!L$373</f>
        <v>0</v>
      </c>
      <c r="M69" s="24">
        <f>+'[4]BULLETIN ANNUEL'!M$373</f>
        <v>0</v>
      </c>
      <c r="N69" s="25">
        <f>+'[4]BULLETIN ANNUEL'!N$373</f>
        <v>0</v>
      </c>
    </row>
    <row r="70" spans="1:14" ht="15" customHeight="1">
      <c r="A70" s="30"/>
      <c r="B70" s="31" t="str">
        <f>+'[4]BULLETIN ANNUEL'!A$25</f>
        <v>AOU</v>
      </c>
      <c r="C70" s="24">
        <f>+'[4]BULLETIN ANNUEL'!C$374</f>
        <v>0</v>
      </c>
      <c r="D70" s="24">
        <f>+'[4]BULLETIN ANNUEL'!D$374</f>
        <v>0</v>
      </c>
      <c r="E70" s="24">
        <f>+'[4]BULLETIN ANNUEL'!E$374</f>
        <v>0</v>
      </c>
      <c r="F70" s="24">
        <f>+'[4]BULLETIN ANNUEL'!F$374</f>
        <v>0</v>
      </c>
      <c r="G70" s="24">
        <f>+'[4]BULLETIN ANNUEL'!G$374</f>
        <v>0</v>
      </c>
      <c r="H70" s="24">
        <f>+'[4]BULLETIN ANNUEL'!H$374</f>
        <v>0</v>
      </c>
      <c r="I70" s="24">
        <f>+'[4]BULLETIN ANNUEL'!I$374</f>
        <v>0</v>
      </c>
      <c r="J70" s="24">
        <f>+'[4]BULLETIN ANNUEL'!J$374</f>
        <v>0</v>
      </c>
      <c r="K70" s="24">
        <f>+'[4]BULLETIN ANNUEL'!K$374</f>
        <v>0</v>
      </c>
      <c r="L70" s="24">
        <f>+'[4]BULLETIN ANNUEL'!L$374</f>
        <v>0</v>
      </c>
      <c r="M70" s="24">
        <f>+'[4]BULLETIN ANNUEL'!M$374</f>
        <v>0</v>
      </c>
      <c r="N70" s="25">
        <f>+'[4]BULLETIN ANNUEL'!N$374</f>
        <v>0</v>
      </c>
    </row>
    <row r="71" spans="1:14" ht="15" customHeight="1">
      <c r="A71" s="30"/>
      <c r="B71" s="31" t="str">
        <f>+'[4]BULLETIN ANNUEL'!A$26</f>
        <v>SEPT</v>
      </c>
      <c r="C71" s="24">
        <f>+'[4]BULLETIN ANNUEL'!C$375</f>
        <v>0</v>
      </c>
      <c r="D71" s="24">
        <f>+'[4]BULLETIN ANNUEL'!D$375</f>
        <v>0</v>
      </c>
      <c r="E71" s="24">
        <f>+'[4]BULLETIN ANNUEL'!E$375</f>
        <v>0</v>
      </c>
      <c r="F71" s="24">
        <f>+'[4]BULLETIN ANNUEL'!F$375</f>
        <v>0</v>
      </c>
      <c r="G71" s="24">
        <f>+'[4]BULLETIN ANNUEL'!G$375</f>
        <v>0</v>
      </c>
      <c r="H71" s="24">
        <f>+'[4]BULLETIN ANNUEL'!H$375</f>
        <v>0</v>
      </c>
      <c r="I71" s="24">
        <f>+'[4]BULLETIN ANNUEL'!I$375</f>
        <v>0</v>
      </c>
      <c r="J71" s="24">
        <f>+'[4]BULLETIN ANNUEL'!J$375</f>
        <v>0</v>
      </c>
      <c r="K71" s="24">
        <f>+'[4]BULLETIN ANNUEL'!K$375</f>
        <v>0</v>
      </c>
      <c r="L71" s="24">
        <f>+'[4]BULLETIN ANNUEL'!L$375</f>
        <v>0</v>
      </c>
      <c r="M71" s="24">
        <f>+'[4]BULLETIN ANNUEL'!M$375</f>
        <v>0</v>
      </c>
      <c r="N71" s="25">
        <f>+'[4]BULLETIN ANNUEL'!N$375</f>
        <v>0</v>
      </c>
    </row>
    <row r="72" spans="1:14" ht="15" customHeight="1">
      <c r="A72" s="30"/>
      <c r="B72" s="31" t="str">
        <f>+'[4]BULLETIN ANNUEL'!A$27</f>
        <v>OCT</v>
      </c>
      <c r="C72" s="24">
        <f>+'[4]BULLETIN ANNUEL'!C$376</f>
        <v>0</v>
      </c>
      <c r="D72" s="24">
        <f>+'[4]BULLETIN ANNUEL'!D$376</f>
        <v>0</v>
      </c>
      <c r="E72" s="24">
        <f>+'[4]BULLETIN ANNUEL'!E$376</f>
        <v>0</v>
      </c>
      <c r="F72" s="24">
        <f>+'[4]BULLETIN ANNUEL'!F$376</f>
        <v>0</v>
      </c>
      <c r="G72" s="24">
        <f>+'[4]BULLETIN ANNUEL'!G$376</f>
        <v>0</v>
      </c>
      <c r="H72" s="24">
        <f>+'[4]BULLETIN ANNUEL'!H$376</f>
        <v>0</v>
      </c>
      <c r="I72" s="24">
        <f>+'[4]BULLETIN ANNUEL'!I$376</f>
        <v>0</v>
      </c>
      <c r="J72" s="24">
        <f>+'[4]BULLETIN ANNUEL'!J$376</f>
        <v>0</v>
      </c>
      <c r="K72" s="24">
        <f>+'[4]BULLETIN ANNUEL'!K$376</f>
        <v>0</v>
      </c>
      <c r="L72" s="24">
        <f>+'[4]BULLETIN ANNUEL'!L$376</f>
        <v>0</v>
      </c>
      <c r="M72" s="24">
        <f>+'[4]BULLETIN ANNUEL'!M$376</f>
        <v>0</v>
      </c>
      <c r="N72" s="25">
        <f>+'[4]BULLETIN ANNUEL'!N$376</f>
        <v>0</v>
      </c>
    </row>
    <row r="73" spans="1:14" ht="15" customHeight="1">
      <c r="A73" s="30"/>
      <c r="B73" s="31" t="str">
        <f>+'[4]BULLETIN ANNUEL'!A$28</f>
        <v>NOV</v>
      </c>
      <c r="C73" s="24">
        <f>+'[4]BULLETIN ANNUEL'!C$377</f>
        <v>0</v>
      </c>
      <c r="D73" s="24">
        <f>+'[4]BULLETIN ANNUEL'!D$377</f>
        <v>0</v>
      </c>
      <c r="E73" s="24">
        <f>+'[4]BULLETIN ANNUEL'!E$377</f>
        <v>0</v>
      </c>
      <c r="F73" s="24">
        <f>+'[4]BULLETIN ANNUEL'!F$377</f>
        <v>0</v>
      </c>
      <c r="G73" s="24">
        <f>+'[4]BULLETIN ANNUEL'!G$377</f>
        <v>0</v>
      </c>
      <c r="H73" s="24">
        <f>+'[4]BULLETIN ANNUEL'!H$377</f>
        <v>0</v>
      </c>
      <c r="I73" s="24">
        <f>+'[4]BULLETIN ANNUEL'!I$377</f>
        <v>0</v>
      </c>
      <c r="J73" s="24">
        <f>+'[4]BULLETIN ANNUEL'!J$377</f>
        <v>0</v>
      </c>
      <c r="K73" s="24">
        <f>+'[4]BULLETIN ANNUEL'!K$377</f>
        <v>0</v>
      </c>
      <c r="L73" s="24">
        <f>+'[4]BULLETIN ANNUEL'!L$377</f>
        <v>0</v>
      </c>
      <c r="M73" s="24">
        <f>+'[4]BULLETIN ANNUEL'!M$377</f>
        <v>0</v>
      </c>
      <c r="N73" s="25">
        <f>+'[4]BULLETIN ANNUEL'!N$377</f>
        <v>0</v>
      </c>
    </row>
    <row r="74" spans="1:14" ht="15" customHeight="1">
      <c r="A74" s="30"/>
      <c r="B74" s="31">
        <f>+'[4]BULLETIN ANNUEL'!A$29</f>
        <v>0</v>
      </c>
      <c r="C74" s="24">
        <f>+'[4]BULLETIN ANNUEL'!C$378</f>
        <v>0</v>
      </c>
      <c r="D74" s="24">
        <f>+'[4]BULLETIN ANNUEL'!D$378</f>
        <v>0</v>
      </c>
      <c r="E74" s="24">
        <f>+'[4]BULLETIN ANNUEL'!E$378</f>
        <v>0</v>
      </c>
      <c r="F74" s="24">
        <f>+'[4]BULLETIN ANNUEL'!F$378</f>
        <v>0</v>
      </c>
      <c r="G74" s="24">
        <f>+'[4]BULLETIN ANNUEL'!G$378</f>
        <v>0</v>
      </c>
      <c r="H74" s="24">
        <f>+'[4]BULLETIN ANNUEL'!H$378</f>
        <v>0</v>
      </c>
      <c r="I74" s="24">
        <f>+'[4]BULLETIN ANNUEL'!I$378</f>
        <v>0</v>
      </c>
      <c r="J74" s="24">
        <f>+'[4]BULLETIN ANNUEL'!J$378</f>
        <v>0</v>
      </c>
      <c r="K74" s="24">
        <f>+'[4]BULLETIN ANNUEL'!K$378</f>
        <v>0</v>
      </c>
      <c r="L74" s="24">
        <f>+'[4]BULLETIN ANNUEL'!L$378</f>
        <v>0</v>
      </c>
      <c r="M74" s="24">
        <f>+'[4]BULLETIN ANNUEL'!M$378</f>
        <v>0</v>
      </c>
      <c r="N74" s="25">
        <f>+'[4]BULLETIN ANNUEL'!N$378</f>
        <v>0</v>
      </c>
    </row>
    <row r="75" spans="1:14" ht="15" customHeight="1" thickBot="1">
      <c r="A75" s="88"/>
      <c r="B75" s="89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s="147" customFormat="1">
      <c r="B76" s="191" t="s">
        <v>183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</row>
  </sheetData>
  <mergeCells count="16">
    <mergeCell ref="C40:C41"/>
    <mergeCell ref="A40:B41"/>
    <mergeCell ref="N4:N5"/>
    <mergeCell ref="M4:M5"/>
    <mergeCell ref="I4:L4"/>
    <mergeCell ref="F4:H4"/>
    <mergeCell ref="E4:E5"/>
    <mergeCell ref="D4:D5"/>
    <mergeCell ref="C4:C5"/>
    <mergeCell ref="A4:B5"/>
    <mergeCell ref="E40:G40"/>
    <mergeCell ref="D40:D41"/>
    <mergeCell ref="N40:N41"/>
    <mergeCell ref="M40:M41"/>
    <mergeCell ref="L40:L41"/>
    <mergeCell ref="K40:K41"/>
  </mergeCells>
  <phoneticPr fontId="0" type="noConversion"/>
  <pageMargins left="1.1811023622047245" right="0.27559055118110237" top="0.86614173228346458" bottom="1.1417322834645669" header="0.51181102362204722" footer="0.19685039370078741"/>
  <pageSetup paperSize="9" scale="5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BEAC</vt:lpstr>
      <vt:lpstr>BCM</vt:lpstr>
      <vt:lpstr>AIBE</vt:lpstr>
      <vt:lpstr>SML</vt:lpstr>
      <vt:lpstr>AEN</vt:lpstr>
      <vt:lpstr>CNE</vt:lpstr>
      <vt:lpstr>PNG</vt:lpstr>
      <vt:lpstr>ECO</vt:lpstr>
      <vt:lpstr>AIBNE</vt:lpstr>
      <vt:lpstr>SBD</vt:lpstr>
      <vt:lpstr>GRAPH</vt:lpstr>
    </vt:vector>
  </TitlesOfParts>
  <Company>BEAC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BATOUMEN</dc:creator>
  <cp:lastModifiedBy>Nicolas BRODIEZ</cp:lastModifiedBy>
  <cp:lastPrinted>2010-11-12T09:09:58Z</cp:lastPrinted>
  <dcterms:created xsi:type="dcterms:W3CDTF">1999-04-30T06:10:42Z</dcterms:created>
  <dcterms:modified xsi:type="dcterms:W3CDTF">2018-04-04T13:46:36Z</dcterms:modified>
</cp:coreProperties>
</file>